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activeTab="0"/>
  </bookViews>
  <sheets>
    <sheet name="Reg_Mod-P_Nº" sheetId="1" r:id="rId1"/>
  </sheets>
  <definedNames>
    <definedName name="_xlnm.Print_Area" localSheetId="0">'Reg_Mod-P_Nº'!$A$1:$T$154</definedName>
    <definedName name="_xlnm.Print_Titles" localSheetId="0">'Reg_Mod-P_Nº'!$1:$4</definedName>
  </definedNames>
  <calcPr fullCalcOnLoad="1"/>
</workbook>
</file>

<file path=xl/sharedStrings.xml><?xml version="1.0" encoding="utf-8"?>
<sst xmlns="http://schemas.openxmlformats.org/spreadsheetml/2006/main" count="158" uniqueCount="50">
  <si>
    <t>Desenvolvimento Científico Regional</t>
  </si>
  <si>
    <t>Doutorado</t>
  </si>
  <si>
    <t>Especialista Visitante</t>
  </si>
  <si>
    <t>Fixação de Recursos Humanos</t>
  </si>
  <si>
    <t>Mestrado</t>
  </si>
  <si>
    <t>Pesquisador Visitante</t>
  </si>
  <si>
    <t>Produtividade em Pesquisa</t>
  </si>
  <si>
    <t>Nordeste</t>
  </si>
  <si>
    <t>Norte</t>
  </si>
  <si>
    <t>Sudeste</t>
  </si>
  <si>
    <t>Sul</t>
  </si>
  <si>
    <t>Total</t>
  </si>
  <si>
    <t>Apoio Técnico à Pesquisa</t>
  </si>
  <si>
    <t>Pós-Doutorado</t>
  </si>
  <si>
    <t>Participação %</t>
  </si>
  <si>
    <t>Região (1) / Modalidade</t>
  </si>
  <si>
    <t xml:space="preserve">(1) Região da instituição de destino do bolsista; </t>
  </si>
  <si>
    <t>Apoio Técnico em Extensão no País</t>
  </si>
  <si>
    <t>Pós-Doutorado Empresarial</t>
  </si>
  <si>
    <t>Extensão no País</t>
  </si>
  <si>
    <t>cujos dados da unidade institucional não foram informados;</t>
  </si>
  <si>
    <t>-</t>
  </si>
  <si>
    <t>Número de bolsas-ano (2)</t>
  </si>
  <si>
    <t>Centro-Oeste (3)</t>
  </si>
  <si>
    <t xml:space="preserve">(3) Pode incluir parcela de investimentos relativos a algumas institituições multiestaduais ou multi-regionais, como Embrapa, por exemplo, </t>
  </si>
  <si>
    <t>número de bolsas-ano. Desta forma, o número de bolsas pode ser fracionário. Exemplo: 18 mensalidades/12 meses = 1,5 bolsas-ano.</t>
  </si>
  <si>
    <t>Tabela 2.5.1</t>
  </si>
  <si>
    <t xml:space="preserve">(2) O número de bolsas-ano representa a média aritmética do número de mensalidades pagas de jan a dez: nº de mensalidades pagas no ano/12 meses = </t>
  </si>
  <si>
    <t>Sem informação (4)</t>
  </si>
  <si>
    <t>Iniciação Científica</t>
  </si>
  <si>
    <t>Apoio à Difusão do Conhecimento</t>
  </si>
  <si>
    <t>Iniciação ao Extensionismo</t>
  </si>
  <si>
    <t>Iniciação Científica Júnior</t>
  </si>
  <si>
    <t>Atração de Jovens Talentos</t>
  </si>
  <si>
    <t>Desenvolvimento Cientifico da Metrologia Nacional</t>
  </si>
  <si>
    <t>Doutorado Sanduíche Empresarial</t>
  </si>
  <si>
    <t>Aperfeiçoamento/Treinamento</t>
  </si>
  <si>
    <t>Desenvolvimento Tecnológico e Industrial</t>
  </si>
  <si>
    <t>Desenvolvimento Tecnológico em TIC's</t>
  </si>
  <si>
    <t>Doutorado Sanduíche</t>
  </si>
  <si>
    <t>Fixação de Doutores/Recém-Doutor</t>
  </si>
  <si>
    <t>Iniciação Tecnológica</t>
  </si>
  <si>
    <t>Pesquisador Visitante Especial</t>
  </si>
  <si>
    <t>Produtividade Desenv. Tecn. e Ext. Inovadora</t>
  </si>
  <si>
    <t>Capacitação Institucional/PCI</t>
  </si>
  <si>
    <t>Iniciação Tecnológica em TIC's</t>
  </si>
  <si>
    <t>Notas: Inclui as bolsas custeadas com recursos dos fundos setoriais; Não inclui bolsas de curta duração (fluxo contínuo).</t>
  </si>
  <si>
    <t>Fonte: CNPq/AEI.               (2.5.1-Reg_Mod_Pais_0115_nº)</t>
  </si>
  <si>
    <t>CNPq - Bolsas no país: número de bolsas-ano segundo região e modalidade - 2001-2015</t>
  </si>
  <si>
    <t>(4) Inclui também parte das bolsas de Iniciação Científica Júnior (iniciadas em 2003), parte das de pesquisador senior iniciadas em 2005 e as relativas aos programas de capacitação institucional do MCT (PCI) e do CNPq.</t>
  </si>
</sst>
</file>

<file path=xl/styles.xml><?xml version="1.0" encoding="utf-8"?>
<styleSheet xmlns="http://schemas.openxmlformats.org/spreadsheetml/2006/main">
  <numFmts count="23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0.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3" fontId="1" fillId="0" borderId="0" xfId="53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1" fontId="2" fillId="0" borderId="17" xfId="53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2" fillId="0" borderId="18" xfId="53" applyNumberFormat="1" applyFont="1" applyFill="1" applyBorder="1" applyAlignment="1">
      <alignment vertical="center"/>
    </xf>
    <xf numFmtId="3" fontId="2" fillId="0" borderId="17" xfId="53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3" xfId="53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1" fontId="1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0" fontId="2" fillId="0" borderId="31" xfId="47" applyFont="1" applyFill="1" applyBorder="1" applyAlignment="1">
      <alignment horizontal="center" vertical="center"/>
    </xf>
    <xf numFmtId="170" fontId="2" fillId="0" borderId="32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2"/>
  <sheetViews>
    <sheetView showZeros="0"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9" customWidth="1"/>
    <col min="2" max="2" width="39.28125" style="9" customWidth="1"/>
    <col min="3" max="12" width="5.7109375" style="9" bestFit="1" customWidth="1"/>
    <col min="13" max="17" width="5.7109375" style="9" customWidth="1"/>
    <col min="18" max="18" width="4.421875" style="19" bestFit="1" customWidth="1"/>
    <col min="19" max="20" width="4.421875" style="9" bestFit="1" customWidth="1"/>
    <col min="21" max="29" width="3.57421875" style="19" bestFit="1" customWidth="1"/>
    <col min="30" max="32" width="4.8515625" style="19" bestFit="1" customWidth="1"/>
    <col min="33" max="16384" width="9.140625" style="9" customWidth="1"/>
  </cols>
  <sheetData>
    <row r="1" spans="1:26" ht="12.75">
      <c r="A1" s="17" t="s">
        <v>26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16"/>
      <c r="V1" s="16"/>
      <c r="W1" s="16"/>
      <c r="X1" s="16"/>
      <c r="Y1" s="16"/>
      <c r="Z1" s="16"/>
    </row>
    <row r="2" spans="1:26" ht="12.75">
      <c r="A2" s="17" t="s">
        <v>48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60"/>
      <c r="S2" s="61"/>
      <c r="T2" s="61"/>
      <c r="U2" s="16"/>
      <c r="V2" s="15"/>
      <c r="W2" s="15"/>
      <c r="X2" s="15"/>
      <c r="Y2" s="15"/>
      <c r="Z2" s="15"/>
    </row>
    <row r="3" spans="1:26" ht="12.75">
      <c r="A3" s="63" t="s">
        <v>15</v>
      </c>
      <c r="B3" s="64"/>
      <c r="C3" s="68" t="s">
        <v>22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71" t="s">
        <v>14</v>
      </c>
      <c r="S3" s="72"/>
      <c r="T3" s="72"/>
      <c r="U3" s="16"/>
      <c r="V3" s="16"/>
      <c r="W3" s="16"/>
      <c r="X3" s="16"/>
      <c r="Y3" s="16"/>
      <c r="Z3" s="16"/>
    </row>
    <row r="4" spans="1:26" ht="12.75">
      <c r="A4" s="65"/>
      <c r="B4" s="66"/>
      <c r="C4" s="58">
        <v>2001</v>
      </c>
      <c r="D4" s="59">
        <v>2002</v>
      </c>
      <c r="E4" s="59">
        <v>2003</v>
      </c>
      <c r="F4" s="59">
        <v>2004</v>
      </c>
      <c r="G4" s="59">
        <v>2005</v>
      </c>
      <c r="H4" s="59">
        <v>2006</v>
      </c>
      <c r="I4" s="59">
        <v>2007</v>
      </c>
      <c r="J4" s="59">
        <v>2008</v>
      </c>
      <c r="K4" s="59">
        <v>2009</v>
      </c>
      <c r="L4" s="59">
        <v>2010</v>
      </c>
      <c r="M4" s="59">
        <v>2011</v>
      </c>
      <c r="N4" s="59">
        <v>2012</v>
      </c>
      <c r="O4" s="59">
        <v>2013</v>
      </c>
      <c r="P4" s="59">
        <v>2014</v>
      </c>
      <c r="Q4" s="62">
        <v>2015</v>
      </c>
      <c r="R4" s="20">
        <v>2001</v>
      </c>
      <c r="S4" s="21">
        <v>2008</v>
      </c>
      <c r="T4" s="21">
        <v>2015</v>
      </c>
      <c r="U4" s="16"/>
      <c r="V4" s="16"/>
      <c r="W4" s="16"/>
      <c r="X4" s="16"/>
      <c r="Y4" s="16"/>
      <c r="Z4" s="16"/>
    </row>
    <row r="5" spans="1:32" s="25" customFormat="1" ht="12.75">
      <c r="A5" s="22" t="s">
        <v>8</v>
      </c>
      <c r="B5" s="22"/>
      <c r="C5" s="23">
        <f aca="true" t="shared" si="0" ref="C5:R5">SUM(C6:C31)</f>
        <v>1363.2500000000002</v>
      </c>
      <c r="D5" s="24">
        <f t="shared" si="0"/>
        <v>1372.6599999999999</v>
      </c>
      <c r="E5" s="24">
        <f t="shared" si="0"/>
        <v>1461.4</v>
      </c>
      <c r="F5" s="24">
        <f t="shared" si="0"/>
        <v>1632.0699999999997</v>
      </c>
      <c r="G5" s="24">
        <f t="shared" si="0"/>
        <v>1658.0200000000002</v>
      </c>
      <c r="H5" s="24">
        <f t="shared" si="0"/>
        <v>2083.69</v>
      </c>
      <c r="I5" s="24">
        <f t="shared" si="0"/>
        <v>2268.7400000000002</v>
      </c>
      <c r="J5" s="24">
        <f t="shared" si="0"/>
        <v>2548.76</v>
      </c>
      <c r="K5" s="24">
        <f t="shared" si="0"/>
        <v>2969.7899999999995</v>
      </c>
      <c r="L5" s="24">
        <f t="shared" si="0"/>
        <v>3480.0400000000004</v>
      </c>
      <c r="M5" s="24">
        <f t="shared" si="0"/>
        <v>4444.67</v>
      </c>
      <c r="N5" s="24">
        <f t="shared" si="0"/>
        <v>4191.11</v>
      </c>
      <c r="O5" s="24">
        <f t="shared" si="0"/>
        <v>4110.530000000001</v>
      </c>
      <c r="P5" s="24">
        <f t="shared" si="0"/>
        <v>4089.6800000000003</v>
      </c>
      <c r="Q5" s="55">
        <f t="shared" si="0"/>
        <v>4443.58</v>
      </c>
      <c r="R5" s="24">
        <f t="shared" si="0"/>
        <v>99.99999999999997</v>
      </c>
      <c r="S5" s="24">
        <f>SUM(S6:S31)</f>
        <v>99.99999999999999</v>
      </c>
      <c r="T5" s="24">
        <f>SUM(T6:T31)</f>
        <v>100</v>
      </c>
      <c r="U5" s="16"/>
      <c r="V5" s="16"/>
      <c r="W5" s="16"/>
      <c r="X5" s="16"/>
      <c r="Y5" s="16"/>
      <c r="Z5" s="16"/>
      <c r="AA5" s="53"/>
      <c r="AB5" s="53"/>
      <c r="AC5" s="53"/>
      <c r="AD5" s="53"/>
      <c r="AE5" s="53"/>
      <c r="AF5" s="53"/>
    </row>
    <row r="6" spans="1:32" s="25" customFormat="1" ht="11.25" customHeight="1">
      <c r="A6" s="12"/>
      <c r="B6" s="11" t="s">
        <v>36</v>
      </c>
      <c r="C6" s="6">
        <v>11</v>
      </c>
      <c r="D6" s="7">
        <v>2.92</v>
      </c>
      <c r="E6" s="7">
        <v>1.5</v>
      </c>
      <c r="F6" s="7"/>
      <c r="G6" s="7">
        <v>0.67</v>
      </c>
      <c r="H6" s="7">
        <v>0.33</v>
      </c>
      <c r="I6" s="7"/>
      <c r="J6" s="7"/>
      <c r="K6" s="7"/>
      <c r="L6" s="7"/>
      <c r="M6" s="7"/>
      <c r="N6" s="7"/>
      <c r="O6" s="7"/>
      <c r="P6" s="7"/>
      <c r="Q6" s="8"/>
      <c r="R6" s="26">
        <f>+C6*100/C$5</f>
        <v>0.8068952869979826</v>
      </c>
      <c r="S6" s="26">
        <f aca="true" t="shared" si="1" ref="S6:S31">+J6*100/J$5</f>
        <v>0</v>
      </c>
      <c r="T6" s="26">
        <f aca="true" t="shared" si="2" ref="T6:T31">+Q6*100/Q$5</f>
        <v>0</v>
      </c>
      <c r="U6" s="16"/>
      <c r="V6" s="16"/>
      <c r="W6" s="16"/>
      <c r="X6" s="16"/>
      <c r="Y6" s="16"/>
      <c r="Z6" s="16"/>
      <c r="AA6" s="53"/>
      <c r="AB6" s="53"/>
      <c r="AC6" s="53"/>
      <c r="AD6" s="53"/>
      <c r="AE6" s="53"/>
      <c r="AF6" s="53"/>
    </row>
    <row r="7" spans="1:32" s="25" customFormat="1" ht="11.25" customHeight="1">
      <c r="A7" s="5"/>
      <c r="B7" s="11" t="s">
        <v>30</v>
      </c>
      <c r="C7" s="6"/>
      <c r="D7" s="7"/>
      <c r="E7" s="7"/>
      <c r="F7" s="7"/>
      <c r="G7" s="7"/>
      <c r="H7" s="7"/>
      <c r="I7" s="7"/>
      <c r="J7" s="7"/>
      <c r="K7" s="7"/>
      <c r="L7" s="7"/>
      <c r="M7" s="7">
        <v>109.42</v>
      </c>
      <c r="N7" s="7">
        <v>66.33</v>
      </c>
      <c r="O7" s="7">
        <v>2.75</v>
      </c>
      <c r="P7" s="7">
        <v>15.75</v>
      </c>
      <c r="Q7" s="8">
        <v>9.17</v>
      </c>
      <c r="R7" s="26">
        <f>+C7*100/C$5</f>
        <v>0</v>
      </c>
      <c r="S7" s="26">
        <f t="shared" si="1"/>
        <v>0</v>
      </c>
      <c r="T7" s="26">
        <f t="shared" si="2"/>
        <v>0.20636513801934478</v>
      </c>
      <c r="U7" s="16"/>
      <c r="V7" s="16"/>
      <c r="W7" s="16"/>
      <c r="X7" s="16"/>
      <c r="Y7" s="16"/>
      <c r="Z7" s="16"/>
      <c r="AA7" s="53"/>
      <c r="AB7" s="53"/>
      <c r="AC7" s="53"/>
      <c r="AD7" s="53"/>
      <c r="AE7" s="53"/>
      <c r="AF7" s="53"/>
    </row>
    <row r="8" spans="1:32" s="25" customFormat="1" ht="11.25" customHeight="1">
      <c r="A8" s="5"/>
      <c r="B8" s="11" t="s">
        <v>12</v>
      </c>
      <c r="C8" s="6">
        <v>50.17</v>
      </c>
      <c r="D8" s="7">
        <v>54.42</v>
      </c>
      <c r="E8" s="7">
        <v>84.58</v>
      </c>
      <c r="F8" s="7">
        <v>98.17</v>
      </c>
      <c r="G8" s="7">
        <v>36.54</v>
      </c>
      <c r="H8" s="7">
        <v>53.17</v>
      </c>
      <c r="I8" s="7">
        <v>80.33</v>
      </c>
      <c r="J8" s="7">
        <v>53.33</v>
      </c>
      <c r="K8" s="7">
        <v>60.25</v>
      </c>
      <c r="L8" s="7">
        <v>66.33</v>
      </c>
      <c r="M8" s="7">
        <v>69.58</v>
      </c>
      <c r="N8" s="7">
        <v>58.08</v>
      </c>
      <c r="O8" s="7">
        <v>42.5</v>
      </c>
      <c r="P8" s="7">
        <v>38.67</v>
      </c>
      <c r="Q8" s="8">
        <v>37.67</v>
      </c>
      <c r="R8" s="26">
        <f aca="true" t="shared" si="3" ref="R8:R31">+C8*100/C$5</f>
        <v>3.680176049880799</v>
      </c>
      <c r="S8" s="26">
        <f t="shared" si="1"/>
        <v>2.0923900249533105</v>
      </c>
      <c r="T8" s="26">
        <f t="shared" si="2"/>
        <v>0.8477398854077118</v>
      </c>
      <c r="U8" s="16"/>
      <c r="V8" s="16"/>
      <c r="W8" s="16"/>
      <c r="X8" s="16"/>
      <c r="Y8" s="16"/>
      <c r="Z8" s="16"/>
      <c r="AA8" s="53"/>
      <c r="AB8" s="53"/>
      <c r="AC8" s="53"/>
      <c r="AD8" s="53"/>
      <c r="AE8" s="53"/>
      <c r="AF8" s="53"/>
    </row>
    <row r="9" spans="1:32" s="25" customFormat="1" ht="11.25" customHeight="1">
      <c r="A9" s="5"/>
      <c r="B9" s="11" t="s">
        <v>17</v>
      </c>
      <c r="C9" s="6"/>
      <c r="D9" s="7"/>
      <c r="E9" s="7"/>
      <c r="F9" s="7"/>
      <c r="G9" s="7"/>
      <c r="H9" s="7">
        <v>3.25</v>
      </c>
      <c r="I9" s="7">
        <v>8</v>
      </c>
      <c r="J9" s="7">
        <v>16.5</v>
      </c>
      <c r="K9" s="7">
        <v>37.83</v>
      </c>
      <c r="L9" s="7">
        <v>60.5</v>
      </c>
      <c r="M9" s="7">
        <v>81.47</v>
      </c>
      <c r="N9" s="7">
        <v>84.13</v>
      </c>
      <c r="O9" s="7">
        <v>137.42</v>
      </c>
      <c r="P9" s="7">
        <v>176.25</v>
      </c>
      <c r="Q9" s="8">
        <v>192.08</v>
      </c>
      <c r="R9" s="26">
        <f t="shared" si="3"/>
        <v>0</v>
      </c>
      <c r="S9" s="26">
        <f t="shared" si="1"/>
        <v>0.6473736248214818</v>
      </c>
      <c r="T9" s="26">
        <f t="shared" si="2"/>
        <v>4.3226407536265805</v>
      </c>
      <c r="U9" s="16"/>
      <c r="V9" s="16"/>
      <c r="W9" s="16"/>
      <c r="X9" s="16"/>
      <c r="Y9" s="16"/>
      <c r="Z9" s="16"/>
      <c r="AA9" s="53"/>
      <c r="AB9" s="53"/>
      <c r="AC9" s="53"/>
      <c r="AD9" s="53"/>
      <c r="AE9" s="53"/>
      <c r="AF9" s="53"/>
    </row>
    <row r="10" spans="1:32" s="25" customFormat="1" ht="11.25" customHeight="1">
      <c r="A10" s="5"/>
      <c r="B10" s="11" t="s">
        <v>33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v>0.08</v>
      </c>
      <c r="O10" s="7">
        <v>4.08</v>
      </c>
      <c r="P10" s="7">
        <v>4.42</v>
      </c>
      <c r="Q10" s="8">
        <v>4.58</v>
      </c>
      <c r="R10" s="26">
        <f t="shared" si="3"/>
        <v>0</v>
      </c>
      <c r="S10" s="26">
        <f t="shared" si="1"/>
        <v>0</v>
      </c>
      <c r="T10" s="26">
        <f t="shared" si="2"/>
        <v>0.10307004712416565</v>
      </c>
      <c r="U10" s="16"/>
      <c r="V10" s="16"/>
      <c r="W10" s="16"/>
      <c r="X10" s="16"/>
      <c r="Y10" s="16"/>
      <c r="Z10" s="16"/>
      <c r="AA10" s="53"/>
      <c r="AB10" s="53"/>
      <c r="AC10" s="53"/>
      <c r="AD10" s="53"/>
      <c r="AE10" s="53"/>
      <c r="AF10" s="53"/>
    </row>
    <row r="11" spans="1:32" s="25" customFormat="1" ht="11.25" customHeight="1">
      <c r="A11" s="5"/>
      <c r="B11" s="11" t="s">
        <v>44</v>
      </c>
      <c r="C11" s="6"/>
      <c r="D11" s="7"/>
      <c r="E11" s="7"/>
      <c r="F11" s="7">
        <v>0.67</v>
      </c>
      <c r="G11" s="7">
        <v>1</v>
      </c>
      <c r="H11" s="7">
        <v>0.33</v>
      </c>
      <c r="I11" s="7"/>
      <c r="J11" s="7"/>
      <c r="K11" s="7"/>
      <c r="L11" s="7"/>
      <c r="M11" s="7"/>
      <c r="N11" s="7"/>
      <c r="O11" s="7"/>
      <c r="P11" s="7"/>
      <c r="Q11" s="8"/>
      <c r="R11" s="26">
        <f t="shared" si="3"/>
        <v>0</v>
      </c>
      <c r="S11" s="26">
        <f t="shared" si="1"/>
        <v>0</v>
      </c>
      <c r="T11" s="26">
        <f t="shared" si="2"/>
        <v>0</v>
      </c>
      <c r="U11" s="16"/>
      <c r="V11" s="16"/>
      <c r="W11" s="16"/>
      <c r="X11" s="16"/>
      <c r="Y11" s="16"/>
      <c r="Z11" s="16"/>
      <c r="AA11" s="53"/>
      <c r="AB11" s="53"/>
      <c r="AC11" s="53"/>
      <c r="AD11" s="53"/>
      <c r="AE11" s="53"/>
      <c r="AF11" s="53"/>
    </row>
    <row r="12" spans="1:32" s="25" customFormat="1" ht="11.25" customHeight="1">
      <c r="A12" s="5"/>
      <c r="B12" s="11" t="s">
        <v>0</v>
      </c>
      <c r="C12" s="6">
        <v>48.42</v>
      </c>
      <c r="D12" s="7">
        <v>47</v>
      </c>
      <c r="E12" s="7">
        <v>45.17</v>
      </c>
      <c r="F12" s="7">
        <v>72.11</v>
      </c>
      <c r="G12" s="7">
        <v>85</v>
      </c>
      <c r="H12" s="7">
        <v>96.29</v>
      </c>
      <c r="I12" s="7">
        <v>72.51</v>
      </c>
      <c r="J12" s="7">
        <v>64.64</v>
      </c>
      <c r="K12" s="7">
        <v>52.35</v>
      </c>
      <c r="L12" s="7">
        <v>44.9</v>
      </c>
      <c r="M12" s="7">
        <v>33.64</v>
      </c>
      <c r="N12" s="7">
        <v>24.21</v>
      </c>
      <c r="O12" s="7">
        <v>23.79</v>
      </c>
      <c r="P12" s="7">
        <v>18.6</v>
      </c>
      <c r="Q12" s="8">
        <v>18.88</v>
      </c>
      <c r="R12" s="26">
        <f t="shared" si="3"/>
        <v>3.5518063451311197</v>
      </c>
      <c r="S12" s="26">
        <f t="shared" si="1"/>
        <v>2.5361352186945805</v>
      </c>
      <c r="T12" s="26">
        <f t="shared" si="2"/>
        <v>0.4248826396734165</v>
      </c>
      <c r="U12" s="16"/>
      <c r="V12" s="16"/>
      <c r="W12" s="16"/>
      <c r="X12" s="16"/>
      <c r="Y12" s="16"/>
      <c r="Z12" s="16"/>
      <c r="AA12" s="53"/>
      <c r="AB12" s="53"/>
      <c r="AC12" s="53"/>
      <c r="AD12" s="53"/>
      <c r="AE12" s="53"/>
      <c r="AF12" s="53"/>
    </row>
    <row r="13" spans="1:32" s="25" customFormat="1" ht="11.25" customHeight="1">
      <c r="A13" s="5"/>
      <c r="B13" s="11" t="s">
        <v>37</v>
      </c>
      <c r="C13" s="6">
        <v>114.92</v>
      </c>
      <c r="D13" s="7">
        <v>130.56</v>
      </c>
      <c r="E13" s="7">
        <v>131.83</v>
      </c>
      <c r="F13" s="7">
        <v>140.7</v>
      </c>
      <c r="G13" s="7">
        <v>131.11</v>
      </c>
      <c r="H13" s="7">
        <v>228.34</v>
      </c>
      <c r="I13" s="7">
        <v>224.15</v>
      </c>
      <c r="J13" s="7">
        <v>195.84</v>
      </c>
      <c r="K13" s="7">
        <v>207.13</v>
      </c>
      <c r="L13" s="7">
        <v>208.18</v>
      </c>
      <c r="M13" s="7">
        <v>234.7</v>
      </c>
      <c r="N13" s="7">
        <v>212.19</v>
      </c>
      <c r="O13" s="7">
        <v>158.53</v>
      </c>
      <c r="P13" s="7">
        <v>189.95</v>
      </c>
      <c r="Q13" s="8">
        <v>196.69</v>
      </c>
      <c r="R13" s="26">
        <f>+C13*100/C$5</f>
        <v>8.429855125618923</v>
      </c>
      <c r="S13" s="26">
        <f t="shared" si="1"/>
        <v>7.683736405153878</v>
      </c>
      <c r="T13" s="26">
        <f t="shared" si="2"/>
        <v>4.426385932063787</v>
      </c>
      <c r="U13" s="16"/>
      <c r="V13" s="16"/>
      <c r="W13" s="16"/>
      <c r="X13" s="16"/>
      <c r="Y13" s="16"/>
      <c r="Z13" s="16"/>
      <c r="AA13" s="53"/>
      <c r="AB13" s="53"/>
      <c r="AC13" s="53"/>
      <c r="AD13" s="53"/>
      <c r="AE13" s="53"/>
      <c r="AF13" s="53"/>
    </row>
    <row r="14" spans="1:32" s="25" customFormat="1" ht="11.25" customHeight="1">
      <c r="A14" s="5"/>
      <c r="B14" s="11" t="s">
        <v>38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10.67</v>
      </c>
      <c r="Q14" s="8">
        <v>21.42</v>
      </c>
      <c r="R14" s="26">
        <f t="shared" si="3"/>
        <v>0</v>
      </c>
      <c r="S14" s="26">
        <f t="shared" si="1"/>
        <v>0</v>
      </c>
      <c r="T14" s="26">
        <f t="shared" si="2"/>
        <v>0.4820437575108359</v>
      </c>
      <c r="U14" s="16"/>
      <c r="V14" s="16"/>
      <c r="W14" s="16"/>
      <c r="X14" s="16"/>
      <c r="Y14" s="16"/>
      <c r="Z14" s="16"/>
      <c r="AA14" s="53"/>
      <c r="AB14" s="53"/>
      <c r="AC14" s="53"/>
      <c r="AD14" s="53"/>
      <c r="AE14" s="53"/>
      <c r="AF14" s="53"/>
    </row>
    <row r="15" spans="1:32" s="25" customFormat="1" ht="11.25" customHeight="1">
      <c r="A15" s="5"/>
      <c r="B15" s="11" t="s">
        <v>1</v>
      </c>
      <c r="C15" s="6">
        <v>50.83</v>
      </c>
      <c r="D15" s="7">
        <v>53.17</v>
      </c>
      <c r="E15" s="7">
        <v>61</v>
      </c>
      <c r="F15" s="7">
        <v>80.67</v>
      </c>
      <c r="G15" s="7">
        <v>91.14</v>
      </c>
      <c r="H15" s="7">
        <v>107.83</v>
      </c>
      <c r="I15" s="7">
        <v>135.25</v>
      </c>
      <c r="J15" s="7">
        <v>183.38</v>
      </c>
      <c r="K15" s="7">
        <v>240.58</v>
      </c>
      <c r="L15" s="7">
        <v>260.52</v>
      </c>
      <c r="M15" s="7">
        <v>287.91</v>
      </c>
      <c r="N15" s="7">
        <v>276.24</v>
      </c>
      <c r="O15" s="7">
        <v>250.75</v>
      </c>
      <c r="P15" s="7">
        <v>227.5</v>
      </c>
      <c r="Q15" s="8">
        <v>208.83</v>
      </c>
      <c r="R15" s="26">
        <f t="shared" si="3"/>
        <v>3.728589767100678</v>
      </c>
      <c r="S15" s="26">
        <f t="shared" si="1"/>
        <v>7.194871231500808</v>
      </c>
      <c r="T15" s="26">
        <f t="shared" si="2"/>
        <v>4.699589070074129</v>
      </c>
      <c r="U15" s="16"/>
      <c r="V15" s="16"/>
      <c r="W15" s="16"/>
      <c r="X15" s="16"/>
      <c r="Y15" s="16"/>
      <c r="Z15" s="16"/>
      <c r="AA15" s="53"/>
      <c r="AB15" s="53"/>
      <c r="AC15" s="53"/>
      <c r="AD15" s="53"/>
      <c r="AE15" s="53"/>
      <c r="AF15" s="53"/>
    </row>
    <row r="16" spans="1:32" s="25" customFormat="1" ht="11.25" customHeight="1">
      <c r="A16" s="5"/>
      <c r="B16" s="11" t="s">
        <v>39</v>
      </c>
      <c r="C16" s="6"/>
      <c r="D16" s="7"/>
      <c r="E16" s="7"/>
      <c r="F16" s="7"/>
      <c r="G16" s="7"/>
      <c r="H16" s="7"/>
      <c r="I16" s="7"/>
      <c r="J16" s="7"/>
      <c r="K16" s="7">
        <v>0.17</v>
      </c>
      <c r="L16" s="7">
        <v>0.5</v>
      </c>
      <c r="M16" s="7">
        <v>1.51</v>
      </c>
      <c r="N16" s="7">
        <v>0.33</v>
      </c>
      <c r="O16" s="7">
        <v>0.08</v>
      </c>
      <c r="P16" s="7">
        <v>0.58</v>
      </c>
      <c r="Q16" s="8">
        <v>0.17</v>
      </c>
      <c r="R16" s="26">
        <f t="shared" si="3"/>
        <v>0</v>
      </c>
      <c r="S16" s="26">
        <f t="shared" si="1"/>
        <v>0</v>
      </c>
      <c r="T16" s="26">
        <f t="shared" si="2"/>
        <v>0.0038257441072288563</v>
      </c>
      <c r="U16" s="16"/>
      <c r="V16" s="16"/>
      <c r="W16" s="16"/>
      <c r="X16" s="16"/>
      <c r="Y16" s="16"/>
      <c r="Z16" s="16"/>
      <c r="AA16" s="53"/>
      <c r="AB16" s="53"/>
      <c r="AC16" s="53"/>
      <c r="AD16" s="53"/>
      <c r="AE16" s="53"/>
      <c r="AF16" s="53"/>
    </row>
    <row r="17" spans="1:32" s="25" customFormat="1" ht="11.25" customHeight="1">
      <c r="A17" s="5"/>
      <c r="B17" s="11" t="s">
        <v>2</v>
      </c>
      <c r="C17" s="6">
        <v>0.42</v>
      </c>
      <c r="D17" s="7">
        <v>2.08</v>
      </c>
      <c r="E17" s="7">
        <v>2</v>
      </c>
      <c r="F17" s="7">
        <v>1.17</v>
      </c>
      <c r="G17" s="7">
        <v>1.42</v>
      </c>
      <c r="H17" s="7">
        <v>1.42</v>
      </c>
      <c r="I17" s="7">
        <v>1.92</v>
      </c>
      <c r="J17" s="7">
        <v>2.75</v>
      </c>
      <c r="K17" s="7">
        <v>2.25</v>
      </c>
      <c r="L17" s="7">
        <v>2</v>
      </c>
      <c r="M17" s="7">
        <v>2.17</v>
      </c>
      <c r="N17" s="7">
        <v>0.08</v>
      </c>
      <c r="O17" s="7">
        <v>0.08</v>
      </c>
      <c r="P17" s="7">
        <v>4.83</v>
      </c>
      <c r="Q17" s="8">
        <v>6</v>
      </c>
      <c r="R17" s="26">
        <f t="shared" si="3"/>
        <v>0.030808729139922972</v>
      </c>
      <c r="S17" s="26">
        <f t="shared" si="1"/>
        <v>0.10789560413691363</v>
      </c>
      <c r="T17" s="26">
        <f t="shared" si="2"/>
        <v>0.13502626260807726</v>
      </c>
      <c r="U17" s="16"/>
      <c r="V17" s="16"/>
      <c r="W17" s="16"/>
      <c r="X17" s="16"/>
      <c r="Y17" s="16"/>
      <c r="Z17" s="16"/>
      <c r="AA17" s="53"/>
      <c r="AB17" s="53"/>
      <c r="AC17" s="53"/>
      <c r="AD17" s="53"/>
      <c r="AE17" s="53"/>
      <c r="AF17" s="53"/>
    </row>
    <row r="18" spans="1:32" s="25" customFormat="1" ht="11.25" customHeight="1">
      <c r="A18" s="5"/>
      <c r="B18" s="11" t="s">
        <v>19</v>
      </c>
      <c r="C18" s="6"/>
      <c r="D18" s="7"/>
      <c r="E18" s="7"/>
      <c r="F18" s="7"/>
      <c r="G18" s="7"/>
      <c r="H18" s="7">
        <v>21.17</v>
      </c>
      <c r="I18" s="7">
        <v>29.08</v>
      </c>
      <c r="J18" s="7">
        <v>74.6</v>
      </c>
      <c r="K18" s="7">
        <v>78.42</v>
      </c>
      <c r="L18" s="7">
        <v>61.07</v>
      </c>
      <c r="M18" s="7">
        <v>108.3</v>
      </c>
      <c r="N18" s="7">
        <v>99.3</v>
      </c>
      <c r="O18" s="7">
        <v>46.62</v>
      </c>
      <c r="P18" s="7">
        <v>81.08</v>
      </c>
      <c r="Q18" s="8">
        <v>184</v>
      </c>
      <c r="R18" s="26">
        <f t="shared" si="3"/>
        <v>0</v>
      </c>
      <c r="S18" s="26">
        <f t="shared" si="1"/>
        <v>2.9269134794959113</v>
      </c>
      <c r="T18" s="26">
        <f t="shared" si="2"/>
        <v>4.1408053866477035</v>
      </c>
      <c r="U18" s="54"/>
      <c r="V18" s="54"/>
      <c r="W18" s="54"/>
      <c r="X18" s="54"/>
      <c r="Y18" s="54"/>
      <c r="Z18" s="54"/>
      <c r="AA18" s="53"/>
      <c r="AB18" s="53"/>
      <c r="AC18" s="53"/>
      <c r="AD18" s="53"/>
      <c r="AE18" s="53"/>
      <c r="AF18" s="53"/>
    </row>
    <row r="19" spans="1:32" s="25" customFormat="1" ht="11.25" customHeight="1">
      <c r="A19" s="5"/>
      <c r="B19" s="11" t="s">
        <v>40</v>
      </c>
      <c r="C19" s="6">
        <v>1.25</v>
      </c>
      <c r="D19" s="7">
        <v>3.35</v>
      </c>
      <c r="E19" s="7">
        <v>2.83</v>
      </c>
      <c r="F19" s="7">
        <v>3.58</v>
      </c>
      <c r="G19" s="7">
        <v>2</v>
      </c>
      <c r="H19" s="7">
        <v>1</v>
      </c>
      <c r="I19" s="7"/>
      <c r="J19" s="7"/>
      <c r="K19" s="7"/>
      <c r="L19" s="7"/>
      <c r="M19" s="7"/>
      <c r="N19" s="7"/>
      <c r="O19" s="7"/>
      <c r="P19" s="7"/>
      <c r="Q19" s="8"/>
      <c r="R19" s="26">
        <f t="shared" si="3"/>
        <v>0.09169264624977075</v>
      </c>
      <c r="S19" s="26">
        <f t="shared" si="1"/>
        <v>0</v>
      </c>
      <c r="T19" s="26">
        <f t="shared" si="2"/>
        <v>0</v>
      </c>
      <c r="U19" s="16"/>
      <c r="V19" s="16"/>
      <c r="W19" s="16"/>
      <c r="X19" s="16"/>
      <c r="Y19" s="16"/>
      <c r="Z19" s="16"/>
      <c r="AA19" s="53"/>
      <c r="AB19" s="53"/>
      <c r="AC19" s="53"/>
      <c r="AD19" s="53"/>
      <c r="AE19" s="53"/>
      <c r="AF19" s="53"/>
    </row>
    <row r="20" spans="1:32" s="25" customFormat="1" ht="11.25" customHeight="1">
      <c r="A20" s="5"/>
      <c r="B20" s="11" t="s">
        <v>3</v>
      </c>
      <c r="C20" s="6"/>
      <c r="D20" s="7"/>
      <c r="E20" s="7">
        <v>2.51</v>
      </c>
      <c r="F20" s="7">
        <v>5.92</v>
      </c>
      <c r="G20" s="7">
        <v>19.39</v>
      </c>
      <c r="H20" s="7">
        <v>49.9</v>
      </c>
      <c r="I20" s="7">
        <v>64.72</v>
      </c>
      <c r="J20" s="7">
        <v>38.51</v>
      </c>
      <c r="K20" s="7">
        <v>8.49</v>
      </c>
      <c r="L20" s="7">
        <v>26.08</v>
      </c>
      <c r="M20" s="7">
        <v>28.33</v>
      </c>
      <c r="N20" s="7">
        <v>24.25</v>
      </c>
      <c r="O20" s="7">
        <v>17.5</v>
      </c>
      <c r="P20" s="7">
        <v>8.67</v>
      </c>
      <c r="Q20" s="8">
        <v>4.5</v>
      </c>
      <c r="R20" s="26">
        <f t="shared" si="3"/>
        <v>0</v>
      </c>
      <c r="S20" s="26">
        <f t="shared" si="1"/>
        <v>1.5109308055681978</v>
      </c>
      <c r="T20" s="26">
        <f t="shared" si="2"/>
        <v>0.10126969695605796</v>
      </c>
      <c r="U20" s="16"/>
      <c r="V20" s="16"/>
      <c r="W20" s="16"/>
      <c r="X20" s="16"/>
      <c r="Y20" s="16"/>
      <c r="Z20" s="16"/>
      <c r="AA20" s="53"/>
      <c r="AB20" s="53"/>
      <c r="AC20" s="53"/>
      <c r="AD20" s="53"/>
      <c r="AE20" s="53"/>
      <c r="AF20" s="53"/>
    </row>
    <row r="21" spans="1:32" s="25" customFormat="1" ht="11.25" customHeight="1">
      <c r="A21" s="5"/>
      <c r="B21" s="11" t="s">
        <v>31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>
        <v>52</v>
      </c>
      <c r="N21" s="7">
        <v>48.83</v>
      </c>
      <c r="O21" s="7">
        <v>31.08</v>
      </c>
      <c r="P21" s="7">
        <v>35.33</v>
      </c>
      <c r="Q21" s="8">
        <v>49.42</v>
      </c>
      <c r="R21" s="26">
        <f t="shared" si="3"/>
        <v>0</v>
      </c>
      <c r="S21" s="26">
        <f t="shared" si="1"/>
        <v>0</v>
      </c>
      <c r="T21" s="26">
        <f t="shared" si="2"/>
        <v>1.1121663163485298</v>
      </c>
      <c r="U21" s="16"/>
      <c r="V21" s="16"/>
      <c r="W21" s="16"/>
      <c r="X21" s="16"/>
      <c r="Y21" s="16"/>
      <c r="Z21" s="16"/>
      <c r="AA21" s="53"/>
      <c r="AB21" s="53"/>
      <c r="AC21" s="53"/>
      <c r="AD21" s="53"/>
      <c r="AE21" s="53"/>
      <c r="AF21" s="53"/>
    </row>
    <row r="22" spans="1:32" s="25" customFormat="1" ht="11.25" customHeight="1">
      <c r="A22" s="5"/>
      <c r="B22" s="11" t="s">
        <v>29</v>
      </c>
      <c r="C22" s="6">
        <v>796</v>
      </c>
      <c r="D22" s="7">
        <v>775.33</v>
      </c>
      <c r="E22" s="7">
        <v>783.5</v>
      </c>
      <c r="F22" s="7">
        <v>819.92</v>
      </c>
      <c r="G22" s="7">
        <v>850.33</v>
      </c>
      <c r="H22" s="7">
        <v>979.5</v>
      </c>
      <c r="I22" s="7">
        <v>1049.92</v>
      </c>
      <c r="J22" s="7">
        <v>1157.33</v>
      </c>
      <c r="K22" s="7">
        <v>1319.83</v>
      </c>
      <c r="L22" s="7">
        <v>1564.68</v>
      </c>
      <c r="M22" s="7">
        <v>1686.25</v>
      </c>
      <c r="N22" s="7">
        <v>1699.89</v>
      </c>
      <c r="O22" s="7">
        <v>1679.92</v>
      </c>
      <c r="P22" s="7">
        <v>1682.5</v>
      </c>
      <c r="Q22" s="8">
        <v>1837.42</v>
      </c>
      <c r="R22" s="26">
        <f t="shared" si="3"/>
        <v>58.389877131854014</v>
      </c>
      <c r="S22" s="26">
        <f t="shared" si="1"/>
        <v>45.40757074028154</v>
      </c>
      <c r="T22" s="26">
        <f t="shared" si="2"/>
        <v>41.34999257355556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</row>
    <row r="23" spans="1:32" s="25" customFormat="1" ht="11.25" customHeight="1">
      <c r="A23" s="5"/>
      <c r="B23" s="11" t="s">
        <v>32</v>
      </c>
      <c r="C23" s="6"/>
      <c r="D23" s="7"/>
      <c r="E23" s="7"/>
      <c r="F23" s="7"/>
      <c r="G23" s="7"/>
      <c r="H23" s="7"/>
      <c r="I23" s="7"/>
      <c r="J23" s="7"/>
      <c r="K23" s="7"/>
      <c r="L23" s="7">
        <v>39</v>
      </c>
      <c r="M23" s="7">
        <v>455.75</v>
      </c>
      <c r="N23" s="7">
        <v>445.58</v>
      </c>
      <c r="O23" s="7">
        <v>561.67</v>
      </c>
      <c r="P23" s="7">
        <v>425.33</v>
      </c>
      <c r="Q23" s="8">
        <v>541</v>
      </c>
      <c r="R23" s="26">
        <f t="shared" si="3"/>
        <v>0</v>
      </c>
      <c r="S23" s="26">
        <f t="shared" si="1"/>
        <v>0</v>
      </c>
      <c r="T23" s="26">
        <f t="shared" si="2"/>
        <v>12.1748680118283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</row>
    <row r="24" spans="1:32" s="25" customFormat="1" ht="11.25" customHeight="1">
      <c r="A24" s="5"/>
      <c r="B24" s="11" t="s">
        <v>41</v>
      </c>
      <c r="C24" s="6">
        <v>70.17</v>
      </c>
      <c r="D24" s="7">
        <v>93.25</v>
      </c>
      <c r="E24" s="7">
        <v>102.67</v>
      </c>
      <c r="F24" s="7">
        <v>115.75</v>
      </c>
      <c r="G24" s="7">
        <v>102.25</v>
      </c>
      <c r="H24" s="7">
        <v>149.88</v>
      </c>
      <c r="I24" s="7">
        <v>137.42</v>
      </c>
      <c r="J24" s="7">
        <v>180.25</v>
      </c>
      <c r="K24" s="7">
        <v>238.72</v>
      </c>
      <c r="L24" s="7">
        <v>353.35</v>
      </c>
      <c r="M24" s="7">
        <v>406.52</v>
      </c>
      <c r="N24" s="7">
        <v>317.31</v>
      </c>
      <c r="O24" s="7">
        <v>387.67</v>
      </c>
      <c r="P24" s="7">
        <v>375</v>
      </c>
      <c r="Q24" s="8">
        <v>340.08</v>
      </c>
      <c r="R24" s="26">
        <f t="shared" si="3"/>
        <v>5.147258389877131</v>
      </c>
      <c r="S24" s="26">
        <f t="shared" si="1"/>
        <v>7.072066416610429</v>
      </c>
      <c r="T24" s="26">
        <f t="shared" si="2"/>
        <v>7.65328856462582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2" s="25" customFormat="1" ht="11.25" customHeight="1">
      <c r="A25" s="5"/>
      <c r="B25" s="11" t="s">
        <v>45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0.17</v>
      </c>
      <c r="Q25" s="8">
        <v>1.58</v>
      </c>
      <c r="R25" s="26">
        <f t="shared" si="3"/>
        <v>0</v>
      </c>
      <c r="S25" s="26">
        <f t="shared" si="1"/>
        <v>0</v>
      </c>
      <c r="T25" s="26">
        <f t="shared" si="2"/>
        <v>0.035556915820127016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</row>
    <row r="26" spans="1:32" s="25" customFormat="1" ht="11.25" customHeight="1">
      <c r="A26" s="5"/>
      <c r="B26" s="11" t="s">
        <v>4</v>
      </c>
      <c r="C26" s="6">
        <v>118</v>
      </c>
      <c r="D26" s="7">
        <v>110.5</v>
      </c>
      <c r="E26" s="7">
        <v>132.42</v>
      </c>
      <c r="F26" s="7">
        <v>167.5</v>
      </c>
      <c r="G26" s="7">
        <v>208.5</v>
      </c>
      <c r="H26" s="7">
        <v>260.66</v>
      </c>
      <c r="I26" s="7">
        <v>302.83</v>
      </c>
      <c r="J26" s="7">
        <v>408.38</v>
      </c>
      <c r="K26" s="7">
        <v>514.58</v>
      </c>
      <c r="L26" s="7">
        <v>527.17</v>
      </c>
      <c r="M26" s="7">
        <v>596.58</v>
      </c>
      <c r="N26" s="7">
        <v>539.42</v>
      </c>
      <c r="O26" s="7">
        <v>484.5</v>
      </c>
      <c r="P26" s="7">
        <v>490.17</v>
      </c>
      <c r="Q26" s="8">
        <v>468.5</v>
      </c>
      <c r="R26" s="26">
        <f t="shared" si="3"/>
        <v>8.65578580597836</v>
      </c>
      <c r="S26" s="26">
        <f t="shared" si="1"/>
        <v>16.02269338815738</v>
      </c>
      <c r="T26" s="26">
        <f t="shared" si="2"/>
        <v>10.5433006719807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</row>
    <row r="27" spans="1:32" s="25" customFormat="1" ht="11.25" customHeight="1">
      <c r="A27" s="5"/>
      <c r="B27" s="11" t="s">
        <v>5</v>
      </c>
      <c r="C27" s="6">
        <v>7.15</v>
      </c>
      <c r="D27" s="7">
        <v>8.5</v>
      </c>
      <c r="E27" s="7">
        <v>16.08</v>
      </c>
      <c r="F27" s="7">
        <v>17.83</v>
      </c>
      <c r="G27" s="7">
        <v>9.83</v>
      </c>
      <c r="H27" s="7">
        <v>2.17</v>
      </c>
      <c r="I27" s="7">
        <v>1.67</v>
      </c>
      <c r="J27" s="7">
        <v>2.25</v>
      </c>
      <c r="K27" s="7">
        <v>3.08</v>
      </c>
      <c r="L27" s="7">
        <v>1.08</v>
      </c>
      <c r="M27" s="7">
        <v>1.76</v>
      </c>
      <c r="N27" s="7">
        <v>3.08</v>
      </c>
      <c r="O27" s="7">
        <v>0.92</v>
      </c>
      <c r="P27" s="7">
        <v>0.33</v>
      </c>
      <c r="Q27" s="8">
        <v>0.83</v>
      </c>
      <c r="R27" s="26">
        <f t="shared" si="3"/>
        <v>0.5244819365486887</v>
      </c>
      <c r="S27" s="26">
        <f t="shared" si="1"/>
        <v>0.0882782215665657</v>
      </c>
      <c r="T27" s="26">
        <f t="shared" si="2"/>
        <v>0.018678632994117355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:32" s="25" customFormat="1" ht="11.25" customHeight="1">
      <c r="A28" s="5"/>
      <c r="B28" s="11" t="s">
        <v>42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v>3.83</v>
      </c>
      <c r="O28" s="7">
        <v>1.5</v>
      </c>
      <c r="P28" s="7">
        <v>0.92</v>
      </c>
      <c r="Q28" s="8">
        <v>0.08</v>
      </c>
      <c r="R28" s="26">
        <f t="shared" si="3"/>
        <v>0</v>
      </c>
      <c r="S28" s="26">
        <f t="shared" si="1"/>
        <v>0</v>
      </c>
      <c r="T28" s="26">
        <f t="shared" si="2"/>
        <v>0.001800350168107697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32" s="25" customFormat="1" ht="11.25" customHeight="1">
      <c r="A29" s="5"/>
      <c r="B29" s="11" t="s">
        <v>13</v>
      </c>
      <c r="C29" s="6"/>
      <c r="D29" s="7"/>
      <c r="E29" s="7">
        <v>1.2</v>
      </c>
      <c r="F29" s="7">
        <v>4.08</v>
      </c>
      <c r="G29" s="7">
        <v>3.67</v>
      </c>
      <c r="H29" s="7">
        <v>5.42</v>
      </c>
      <c r="I29" s="7">
        <v>3.17</v>
      </c>
      <c r="J29" s="7">
        <v>4.58</v>
      </c>
      <c r="K29" s="7">
        <v>7.11</v>
      </c>
      <c r="L29" s="7">
        <v>10.09</v>
      </c>
      <c r="M29" s="7">
        <v>15.87</v>
      </c>
      <c r="N29" s="7">
        <v>20.68</v>
      </c>
      <c r="O29" s="7">
        <v>19.92</v>
      </c>
      <c r="P29" s="7">
        <v>26.87</v>
      </c>
      <c r="Q29" s="8">
        <v>29.01</v>
      </c>
      <c r="R29" s="26">
        <f t="shared" si="3"/>
        <v>0</v>
      </c>
      <c r="S29" s="26">
        <f t="shared" si="1"/>
        <v>0.17969522434438706</v>
      </c>
      <c r="T29" s="26">
        <f t="shared" si="2"/>
        <v>0.6528519797100536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s="25" customFormat="1" ht="11.25" customHeight="1">
      <c r="A30" s="5"/>
      <c r="B30" s="11" t="s">
        <v>43</v>
      </c>
      <c r="C30" s="6"/>
      <c r="D30" s="7"/>
      <c r="E30" s="7"/>
      <c r="F30" s="7"/>
      <c r="G30" s="7"/>
      <c r="H30" s="7">
        <v>4.17</v>
      </c>
      <c r="I30" s="7">
        <v>7.92</v>
      </c>
      <c r="J30" s="7">
        <v>7.58</v>
      </c>
      <c r="K30" s="7">
        <v>8</v>
      </c>
      <c r="L30" s="7">
        <v>12.67</v>
      </c>
      <c r="M30" s="7">
        <v>16.08</v>
      </c>
      <c r="N30" s="7">
        <v>20.67</v>
      </c>
      <c r="O30" s="7">
        <v>21.17</v>
      </c>
      <c r="P30" s="7">
        <v>25.17</v>
      </c>
      <c r="Q30" s="8">
        <v>28.25</v>
      </c>
      <c r="R30" s="26">
        <f t="shared" si="3"/>
        <v>0</v>
      </c>
      <c r="S30" s="26">
        <f t="shared" si="1"/>
        <v>0.29739951976647466</v>
      </c>
      <c r="T30" s="26">
        <f t="shared" si="2"/>
        <v>0.6357486531130305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20" ht="11.25" customHeight="1">
      <c r="A31" s="5"/>
      <c r="B31" s="11" t="s">
        <v>6</v>
      </c>
      <c r="C31" s="6">
        <v>94.92</v>
      </c>
      <c r="D31" s="7">
        <v>91.58</v>
      </c>
      <c r="E31" s="7">
        <v>94.11</v>
      </c>
      <c r="F31" s="7">
        <v>104</v>
      </c>
      <c r="G31" s="7">
        <v>115.17</v>
      </c>
      <c r="H31" s="7">
        <v>118.86</v>
      </c>
      <c r="I31" s="7">
        <v>149.85</v>
      </c>
      <c r="J31" s="7">
        <v>158.84</v>
      </c>
      <c r="K31" s="7">
        <v>191</v>
      </c>
      <c r="L31" s="7">
        <v>241.92</v>
      </c>
      <c r="M31" s="7">
        <v>256.83</v>
      </c>
      <c r="N31" s="7">
        <v>246.6</v>
      </c>
      <c r="O31" s="7">
        <v>238.08</v>
      </c>
      <c r="P31" s="7">
        <v>250.92</v>
      </c>
      <c r="Q31" s="8">
        <v>263.42</v>
      </c>
      <c r="R31" s="26">
        <f t="shared" si="3"/>
        <v>6.962772785622592</v>
      </c>
      <c r="S31" s="26">
        <f t="shared" si="1"/>
        <v>6.232050094948131</v>
      </c>
      <c r="T31" s="26">
        <f t="shared" si="2"/>
        <v>5.928103016036619</v>
      </c>
    </row>
    <row r="32" spans="1:20" ht="11.25" customHeight="1">
      <c r="A32" s="12" t="s">
        <v>7</v>
      </c>
      <c r="B32" s="27"/>
      <c r="C32" s="28">
        <f aca="true" t="shared" si="4" ref="C32:O32">SUM(C33:C58)</f>
        <v>6991.43</v>
      </c>
      <c r="D32" s="29">
        <f t="shared" si="4"/>
        <v>6832.2</v>
      </c>
      <c r="E32" s="29">
        <f t="shared" si="4"/>
        <v>6767.909999999999</v>
      </c>
      <c r="F32" s="29">
        <f t="shared" si="4"/>
        <v>7317.29</v>
      </c>
      <c r="G32" s="29">
        <f t="shared" si="4"/>
        <v>8080.21</v>
      </c>
      <c r="H32" s="29">
        <f t="shared" si="4"/>
        <v>9248.15</v>
      </c>
      <c r="I32" s="29">
        <f t="shared" si="4"/>
        <v>9565.61</v>
      </c>
      <c r="J32" s="29">
        <f t="shared" si="4"/>
        <v>10185.759999999998</v>
      </c>
      <c r="K32" s="29">
        <f t="shared" si="4"/>
        <v>11423.560000000001</v>
      </c>
      <c r="L32" s="29">
        <f t="shared" si="4"/>
        <v>13742.469999999998</v>
      </c>
      <c r="M32" s="29">
        <f t="shared" si="4"/>
        <v>17107.840000000004</v>
      </c>
      <c r="N32" s="29">
        <f t="shared" si="4"/>
        <v>16230.149999999998</v>
      </c>
      <c r="O32" s="29">
        <f t="shared" si="4"/>
        <v>15393.849999999999</v>
      </c>
      <c r="P32" s="29">
        <f>SUM(P33:P58)</f>
        <v>16106.330000000002</v>
      </c>
      <c r="Q32" s="56">
        <f>SUM(Q33:Q58)</f>
        <v>16071.85</v>
      </c>
      <c r="R32" s="29">
        <f>SUM(R33:R58)</f>
        <v>100</v>
      </c>
      <c r="S32" s="29">
        <f>SUM(S33:S58)</f>
        <v>100.00000000000001</v>
      </c>
      <c r="T32" s="29">
        <f>SUM(T33:T58)</f>
        <v>99.99999999999997</v>
      </c>
    </row>
    <row r="33" spans="1:32" ht="11.25" customHeight="1">
      <c r="A33" s="5"/>
      <c r="B33" s="11" t="s">
        <v>36</v>
      </c>
      <c r="C33" s="6">
        <v>32.42</v>
      </c>
      <c r="D33" s="7">
        <v>14.75</v>
      </c>
      <c r="E33" s="7">
        <v>11.25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26">
        <f aca="true" t="shared" si="5" ref="R33:R38">+C33*100/C$32</f>
        <v>0.46371057137094984</v>
      </c>
      <c r="S33" s="26">
        <f aca="true" t="shared" si="6" ref="S33:S58">+J33*100/J$32</f>
        <v>0</v>
      </c>
      <c r="T33" s="26">
        <f aca="true" t="shared" si="7" ref="T33:T58">+Q33*100/Q$32</f>
        <v>0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8" ht="11.25" customHeight="1">
      <c r="A34" s="5"/>
      <c r="B34" s="11" t="s">
        <v>30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>
        <v>579.58</v>
      </c>
      <c r="N34" s="7">
        <v>418.25</v>
      </c>
      <c r="O34" s="7">
        <v>100.92</v>
      </c>
      <c r="P34" s="7">
        <v>224.33</v>
      </c>
      <c r="Q34" s="8">
        <v>41.25</v>
      </c>
      <c r="R34" s="26">
        <f t="shared" si="5"/>
        <v>0</v>
      </c>
      <c r="S34" s="26">
        <f t="shared" si="6"/>
        <v>0</v>
      </c>
      <c r="T34" s="26">
        <f t="shared" si="7"/>
        <v>0.2566599364727769</v>
      </c>
      <c r="AL34" s="9">
        <v>10.14</v>
      </c>
    </row>
    <row r="35" spans="1:32" ht="11.25" customHeight="1">
      <c r="A35" s="5"/>
      <c r="B35" s="11" t="s">
        <v>12</v>
      </c>
      <c r="C35" s="6">
        <v>296.33</v>
      </c>
      <c r="D35" s="7">
        <v>274.33</v>
      </c>
      <c r="E35" s="7">
        <v>224.17</v>
      </c>
      <c r="F35" s="7">
        <v>260.92</v>
      </c>
      <c r="G35" s="7">
        <v>257.48</v>
      </c>
      <c r="H35" s="7">
        <v>207.92</v>
      </c>
      <c r="I35" s="7">
        <v>234.42</v>
      </c>
      <c r="J35" s="7">
        <v>249.5</v>
      </c>
      <c r="K35" s="7">
        <v>362.58</v>
      </c>
      <c r="L35" s="7">
        <v>357.92</v>
      </c>
      <c r="M35" s="7">
        <v>360.25</v>
      </c>
      <c r="N35" s="7">
        <v>348.17</v>
      </c>
      <c r="O35" s="7">
        <v>254.58</v>
      </c>
      <c r="P35" s="7">
        <v>296.08</v>
      </c>
      <c r="Q35" s="8">
        <v>260.67</v>
      </c>
      <c r="R35" s="26">
        <f t="shared" si="5"/>
        <v>4.23847481845631</v>
      </c>
      <c r="S35" s="26">
        <f t="shared" si="6"/>
        <v>2.449498122869575</v>
      </c>
      <c r="T35" s="26">
        <f t="shared" si="7"/>
        <v>1.62190413673597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20" ht="11.25" customHeight="1">
      <c r="A36" s="5"/>
      <c r="B36" s="11" t="s">
        <v>17</v>
      </c>
      <c r="C36" s="6"/>
      <c r="D36" s="7"/>
      <c r="E36" s="7"/>
      <c r="F36" s="7"/>
      <c r="G36" s="7">
        <v>0.25</v>
      </c>
      <c r="H36" s="7">
        <v>31.08</v>
      </c>
      <c r="I36" s="7">
        <v>36.25</v>
      </c>
      <c r="J36" s="7">
        <v>75.5</v>
      </c>
      <c r="K36" s="7">
        <v>169.26</v>
      </c>
      <c r="L36" s="7">
        <v>292.33</v>
      </c>
      <c r="M36" s="7">
        <v>279.33</v>
      </c>
      <c r="N36" s="7">
        <v>247</v>
      </c>
      <c r="O36" s="7">
        <v>430.08</v>
      </c>
      <c r="P36" s="7">
        <v>707.25</v>
      </c>
      <c r="Q36" s="8">
        <v>627.08</v>
      </c>
      <c r="R36" s="26">
        <f t="shared" si="5"/>
        <v>0</v>
      </c>
      <c r="S36" s="26">
        <f t="shared" si="6"/>
        <v>0.7412308948964045</v>
      </c>
      <c r="T36" s="26">
        <f t="shared" si="7"/>
        <v>3.90172879911149</v>
      </c>
    </row>
    <row r="37" spans="1:32" ht="11.25" customHeight="1">
      <c r="A37" s="5"/>
      <c r="B37" s="11" t="s">
        <v>33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0.75</v>
      </c>
      <c r="O37" s="7">
        <v>11.25</v>
      </c>
      <c r="P37" s="7">
        <v>27.58</v>
      </c>
      <c r="Q37" s="8">
        <v>36.29</v>
      </c>
      <c r="R37" s="26">
        <f t="shared" si="5"/>
        <v>0</v>
      </c>
      <c r="S37" s="26">
        <f t="shared" si="6"/>
        <v>0</v>
      </c>
      <c r="T37" s="26">
        <f t="shared" si="7"/>
        <v>0.22579852350538362</v>
      </c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20" ht="11.25" customHeight="1">
      <c r="A38" s="5"/>
      <c r="B38" s="11" t="s">
        <v>0</v>
      </c>
      <c r="C38" s="6">
        <v>178.23</v>
      </c>
      <c r="D38" s="7">
        <v>137.2</v>
      </c>
      <c r="E38" s="7">
        <v>110.28</v>
      </c>
      <c r="F38" s="7">
        <v>296.01</v>
      </c>
      <c r="G38" s="7">
        <v>310.63</v>
      </c>
      <c r="H38" s="7">
        <v>260.36</v>
      </c>
      <c r="I38" s="7">
        <v>178.75</v>
      </c>
      <c r="J38" s="7">
        <v>201</v>
      </c>
      <c r="K38" s="7">
        <v>145.78</v>
      </c>
      <c r="L38" s="7">
        <v>128.48</v>
      </c>
      <c r="M38" s="7">
        <v>107.54</v>
      </c>
      <c r="N38" s="7">
        <v>112.19</v>
      </c>
      <c r="O38" s="7">
        <v>114.13</v>
      </c>
      <c r="P38" s="7">
        <v>129.4</v>
      </c>
      <c r="Q38" s="8">
        <v>149.61</v>
      </c>
      <c r="R38" s="26">
        <f t="shared" si="5"/>
        <v>2.5492638844985933</v>
      </c>
      <c r="S38" s="26">
        <f t="shared" si="6"/>
        <v>1.9733431771414214</v>
      </c>
      <c r="T38" s="26">
        <f t="shared" si="7"/>
        <v>0.9308822568652645</v>
      </c>
    </row>
    <row r="39" spans="1:20" ht="11.25" customHeight="1">
      <c r="A39" s="5"/>
      <c r="B39" s="11" t="s">
        <v>37</v>
      </c>
      <c r="C39" s="6">
        <v>497.18</v>
      </c>
      <c r="D39" s="7">
        <v>505.47</v>
      </c>
      <c r="E39" s="7">
        <v>498.34</v>
      </c>
      <c r="F39" s="7">
        <v>434.66</v>
      </c>
      <c r="G39" s="7">
        <v>491.15</v>
      </c>
      <c r="H39" s="7">
        <v>749.44</v>
      </c>
      <c r="I39" s="7">
        <v>693.95</v>
      </c>
      <c r="J39" s="7">
        <v>524.65</v>
      </c>
      <c r="K39" s="7">
        <v>423</v>
      </c>
      <c r="L39" s="7">
        <v>505.67</v>
      </c>
      <c r="M39" s="7">
        <v>622.1</v>
      </c>
      <c r="N39" s="7">
        <v>577.81</v>
      </c>
      <c r="O39" s="7">
        <v>554.15</v>
      </c>
      <c r="P39" s="7">
        <v>599.63</v>
      </c>
      <c r="Q39" s="8">
        <v>566.08</v>
      </c>
      <c r="R39" s="26">
        <f aca="true" t="shared" si="8" ref="R39:R58">+C39*100/C$32</f>
        <v>7.111277664226059</v>
      </c>
      <c r="S39" s="26">
        <f t="shared" si="6"/>
        <v>5.1508183974489885</v>
      </c>
      <c r="T39" s="26">
        <f t="shared" si="7"/>
        <v>3.5221831960850807</v>
      </c>
    </row>
    <row r="40" spans="1:20" ht="11.25" customHeight="1">
      <c r="A40" s="5"/>
      <c r="B40" s="11" t="s">
        <v>38</v>
      </c>
      <c r="C40" s="6"/>
      <c r="D40" s="7"/>
      <c r="E40" s="7"/>
      <c r="F40" s="7"/>
      <c r="G40" s="51"/>
      <c r="H40" s="7"/>
      <c r="I40" s="7"/>
      <c r="J40" s="7"/>
      <c r="K40" s="7"/>
      <c r="L40" s="7"/>
      <c r="M40" s="7"/>
      <c r="N40" s="7"/>
      <c r="O40" s="7">
        <v>8.75</v>
      </c>
      <c r="P40" s="7">
        <v>73.42</v>
      </c>
      <c r="Q40" s="8">
        <v>94.5</v>
      </c>
      <c r="R40" s="26">
        <f t="shared" si="8"/>
        <v>0</v>
      </c>
      <c r="S40" s="26">
        <f t="shared" si="6"/>
        <v>0</v>
      </c>
      <c r="T40" s="26">
        <f t="shared" si="7"/>
        <v>0.5879845817376345</v>
      </c>
    </row>
    <row r="41" spans="1:20" ht="11.25" customHeight="1">
      <c r="A41" s="5"/>
      <c r="B41" s="11" t="s">
        <v>1</v>
      </c>
      <c r="C41" s="6">
        <v>384.83</v>
      </c>
      <c r="D41" s="7">
        <v>382.67</v>
      </c>
      <c r="E41" s="7">
        <v>429.61</v>
      </c>
      <c r="F41" s="7">
        <v>494.83</v>
      </c>
      <c r="G41" s="51">
        <v>621.57</v>
      </c>
      <c r="H41" s="7">
        <v>736.86</v>
      </c>
      <c r="I41" s="7">
        <v>803.83</v>
      </c>
      <c r="J41" s="7">
        <v>875.86</v>
      </c>
      <c r="K41" s="7">
        <v>982.92</v>
      </c>
      <c r="L41" s="7">
        <v>1055.81</v>
      </c>
      <c r="M41" s="7">
        <v>1173.01</v>
      </c>
      <c r="N41" s="7">
        <v>1097.61</v>
      </c>
      <c r="O41" s="7">
        <v>961.25</v>
      </c>
      <c r="P41" s="7">
        <v>895.25</v>
      </c>
      <c r="Q41" s="8">
        <v>856.67</v>
      </c>
      <c r="R41" s="26">
        <f t="shared" si="8"/>
        <v>5.5043102770105685</v>
      </c>
      <c r="S41" s="26">
        <f t="shared" si="6"/>
        <v>8.598867438463111</v>
      </c>
      <c r="T41" s="26">
        <f t="shared" si="7"/>
        <v>5.3302513400759715</v>
      </c>
    </row>
    <row r="42" spans="1:20" ht="11.25" customHeight="1">
      <c r="A42" s="5"/>
      <c r="B42" s="11" t="s">
        <v>39</v>
      </c>
      <c r="C42" s="6"/>
      <c r="D42" s="7"/>
      <c r="E42" s="7"/>
      <c r="F42" s="7"/>
      <c r="G42" s="51">
        <v>1.77</v>
      </c>
      <c r="H42" s="7"/>
      <c r="I42" s="7">
        <v>0.58</v>
      </c>
      <c r="J42" s="7">
        <v>0.96</v>
      </c>
      <c r="K42" s="7">
        <v>1.95</v>
      </c>
      <c r="L42" s="7">
        <v>1</v>
      </c>
      <c r="M42" s="7">
        <v>0.77</v>
      </c>
      <c r="N42" s="7">
        <v>2.25</v>
      </c>
      <c r="O42" s="7">
        <v>6.82</v>
      </c>
      <c r="P42" s="7">
        <v>5.38</v>
      </c>
      <c r="Q42" s="8">
        <v>6.51</v>
      </c>
      <c r="R42" s="26">
        <f t="shared" si="8"/>
        <v>0</v>
      </c>
      <c r="S42" s="26">
        <f t="shared" si="6"/>
        <v>0.009424922637093356</v>
      </c>
      <c r="T42" s="26">
        <f t="shared" si="7"/>
        <v>0.040505604519703704</v>
      </c>
    </row>
    <row r="43" spans="1:20" ht="11.25" customHeight="1">
      <c r="A43" s="5"/>
      <c r="B43" s="11" t="s">
        <v>35</v>
      </c>
      <c r="C43" s="6"/>
      <c r="D43" s="7"/>
      <c r="E43" s="7"/>
      <c r="F43" s="7"/>
      <c r="G43" s="51"/>
      <c r="H43" s="7"/>
      <c r="I43" s="7">
        <v>0.33</v>
      </c>
      <c r="J43" s="7">
        <v>0.08</v>
      </c>
      <c r="K43" s="7"/>
      <c r="L43" s="7"/>
      <c r="M43" s="7"/>
      <c r="N43" s="7"/>
      <c r="O43" s="7"/>
      <c r="P43" s="7"/>
      <c r="Q43" s="8"/>
      <c r="R43" s="26">
        <f t="shared" si="8"/>
        <v>0</v>
      </c>
      <c r="S43" s="26">
        <f t="shared" si="6"/>
        <v>0.0007854102197577796</v>
      </c>
      <c r="T43" s="26">
        <f t="shared" si="7"/>
        <v>0</v>
      </c>
    </row>
    <row r="44" spans="1:20" ht="11.25" customHeight="1">
      <c r="A44" s="5"/>
      <c r="B44" s="11" t="s">
        <v>2</v>
      </c>
      <c r="C44" s="6">
        <v>22</v>
      </c>
      <c r="D44" s="7">
        <v>14</v>
      </c>
      <c r="E44" s="7">
        <v>4.42</v>
      </c>
      <c r="F44" s="7">
        <v>3.08</v>
      </c>
      <c r="G44" s="51">
        <v>3.17</v>
      </c>
      <c r="H44" s="7">
        <v>12.33</v>
      </c>
      <c r="I44" s="7">
        <v>8</v>
      </c>
      <c r="J44" s="7">
        <v>4.42</v>
      </c>
      <c r="K44" s="7">
        <v>3.94</v>
      </c>
      <c r="L44" s="7">
        <v>4.08</v>
      </c>
      <c r="M44" s="7">
        <v>11.25</v>
      </c>
      <c r="N44" s="7">
        <v>18.83</v>
      </c>
      <c r="O44" s="7">
        <v>15.67</v>
      </c>
      <c r="P44" s="7">
        <v>10.5</v>
      </c>
      <c r="Q44" s="8">
        <v>16.42</v>
      </c>
      <c r="R44" s="26">
        <f t="shared" si="8"/>
        <v>0.31467096144851625</v>
      </c>
      <c r="S44" s="26">
        <f t="shared" si="6"/>
        <v>0.04339391464161732</v>
      </c>
      <c r="T44" s="26">
        <f t="shared" si="7"/>
        <v>0.10216620986383025</v>
      </c>
    </row>
    <row r="45" spans="1:20" ht="11.25" customHeight="1">
      <c r="A45" s="5"/>
      <c r="B45" s="11" t="s">
        <v>19</v>
      </c>
      <c r="C45" s="6"/>
      <c r="D45" s="7"/>
      <c r="E45" s="7"/>
      <c r="F45" s="7"/>
      <c r="G45" s="7"/>
      <c r="H45" s="7">
        <v>42.58</v>
      </c>
      <c r="I45" s="7">
        <v>107.03</v>
      </c>
      <c r="J45" s="7">
        <v>221.33</v>
      </c>
      <c r="K45" s="7">
        <v>220.3</v>
      </c>
      <c r="L45" s="7">
        <v>284.08</v>
      </c>
      <c r="M45" s="7">
        <v>343.78</v>
      </c>
      <c r="N45" s="7">
        <v>260.28</v>
      </c>
      <c r="O45" s="7">
        <v>227.43</v>
      </c>
      <c r="P45" s="7">
        <v>316.55</v>
      </c>
      <c r="Q45" s="8">
        <v>538.85</v>
      </c>
      <c r="R45" s="26">
        <f t="shared" si="8"/>
        <v>0</v>
      </c>
      <c r="S45" s="26">
        <f t="shared" si="6"/>
        <v>2.172935549237367</v>
      </c>
      <c r="T45" s="26">
        <f t="shared" si="7"/>
        <v>3.3527565277177174</v>
      </c>
    </row>
    <row r="46" spans="1:20" ht="11.25" customHeight="1">
      <c r="A46" s="5"/>
      <c r="B46" s="11" t="s">
        <v>40</v>
      </c>
      <c r="C46" s="6">
        <v>17.19</v>
      </c>
      <c r="D46" s="7">
        <v>39.53</v>
      </c>
      <c r="E46" s="7">
        <v>44.09</v>
      </c>
      <c r="F46" s="7">
        <v>30.51</v>
      </c>
      <c r="G46" s="7">
        <v>13.34</v>
      </c>
      <c r="H46" s="7">
        <v>2.33</v>
      </c>
      <c r="I46" s="7">
        <v>1.08</v>
      </c>
      <c r="J46" s="7"/>
      <c r="K46" s="7"/>
      <c r="L46" s="7"/>
      <c r="M46" s="7"/>
      <c r="N46" s="7"/>
      <c r="O46" s="7"/>
      <c r="P46" s="7"/>
      <c r="Q46" s="8"/>
      <c r="R46" s="26">
        <f t="shared" si="8"/>
        <v>0.24587244669545433</v>
      </c>
      <c r="S46" s="26">
        <f t="shared" si="6"/>
        <v>0</v>
      </c>
      <c r="T46" s="26">
        <f t="shared" si="7"/>
        <v>0</v>
      </c>
    </row>
    <row r="47" spans="1:20" ht="11.25" customHeight="1">
      <c r="A47" s="5"/>
      <c r="B47" s="11" t="s">
        <v>3</v>
      </c>
      <c r="C47" s="6"/>
      <c r="D47" s="7"/>
      <c r="E47" s="7">
        <v>15.57</v>
      </c>
      <c r="F47" s="7">
        <v>45.6</v>
      </c>
      <c r="G47" s="7">
        <v>39.23</v>
      </c>
      <c r="H47" s="7">
        <v>33.59</v>
      </c>
      <c r="I47" s="7">
        <v>33.21</v>
      </c>
      <c r="J47" s="7">
        <v>43.55</v>
      </c>
      <c r="K47" s="7">
        <v>45.17</v>
      </c>
      <c r="L47" s="7">
        <v>69.97</v>
      </c>
      <c r="M47" s="7">
        <v>99.4</v>
      </c>
      <c r="N47" s="7">
        <v>141.84</v>
      </c>
      <c r="O47" s="7">
        <v>172.6</v>
      </c>
      <c r="P47" s="7">
        <v>187.83</v>
      </c>
      <c r="Q47" s="8">
        <v>173.42</v>
      </c>
      <c r="R47" s="26">
        <f t="shared" si="8"/>
        <v>0</v>
      </c>
      <c r="S47" s="26">
        <f t="shared" si="6"/>
        <v>0.4275576883806413</v>
      </c>
      <c r="T47" s="26">
        <f t="shared" si="7"/>
        <v>1.0790294832268843</v>
      </c>
    </row>
    <row r="48" spans="1:20" ht="11.25" customHeight="1">
      <c r="A48" s="5"/>
      <c r="B48" s="11" t="s">
        <v>31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>
        <v>119.58</v>
      </c>
      <c r="N48" s="7">
        <v>80.83</v>
      </c>
      <c r="O48" s="7">
        <v>78.08</v>
      </c>
      <c r="P48" s="7">
        <v>119</v>
      </c>
      <c r="Q48" s="8">
        <v>165.17</v>
      </c>
      <c r="R48" s="26">
        <f t="shared" si="8"/>
        <v>0</v>
      </c>
      <c r="S48" s="26">
        <f t="shared" si="6"/>
        <v>0</v>
      </c>
      <c r="T48" s="26">
        <f t="shared" si="7"/>
        <v>1.0276974959323288</v>
      </c>
    </row>
    <row r="49" spans="1:32" s="25" customFormat="1" ht="12.75">
      <c r="A49" s="5"/>
      <c r="B49" s="11" t="s">
        <v>29</v>
      </c>
      <c r="C49" s="6">
        <v>3841.58</v>
      </c>
      <c r="D49" s="7">
        <v>3725</v>
      </c>
      <c r="E49" s="7">
        <v>3420.58</v>
      </c>
      <c r="F49" s="7">
        <v>3594.5</v>
      </c>
      <c r="G49" s="7">
        <v>3884.16</v>
      </c>
      <c r="H49" s="7">
        <v>4173.83</v>
      </c>
      <c r="I49" s="7">
        <v>4313.42</v>
      </c>
      <c r="J49" s="7">
        <v>4588.75</v>
      </c>
      <c r="K49" s="7">
        <v>5123.83</v>
      </c>
      <c r="L49" s="7">
        <v>5914.96</v>
      </c>
      <c r="M49" s="7">
        <v>6357.92</v>
      </c>
      <c r="N49" s="7">
        <v>6323.38</v>
      </c>
      <c r="O49" s="7">
        <v>5962</v>
      </c>
      <c r="P49" s="7">
        <v>6052.42</v>
      </c>
      <c r="Q49" s="8">
        <v>6324.75</v>
      </c>
      <c r="R49" s="26">
        <f t="shared" si="8"/>
        <v>54.946985094608685</v>
      </c>
      <c r="S49" s="26">
        <f t="shared" si="6"/>
        <v>45.05063932391889</v>
      </c>
      <c r="T49" s="26">
        <f t="shared" si="7"/>
        <v>39.35296807772596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</row>
    <row r="50" spans="1:20" ht="11.25" customHeight="1">
      <c r="A50" s="5"/>
      <c r="B50" s="11" t="s">
        <v>32</v>
      </c>
      <c r="C50" s="6"/>
      <c r="D50" s="7"/>
      <c r="E50" s="7"/>
      <c r="F50" s="7"/>
      <c r="G50" s="7"/>
      <c r="H50" s="7"/>
      <c r="I50" s="7"/>
      <c r="J50" s="7">
        <v>12.75</v>
      </c>
      <c r="K50" s="7">
        <v>6.83</v>
      </c>
      <c r="L50" s="7">
        <v>433.08</v>
      </c>
      <c r="M50" s="7">
        <v>1582</v>
      </c>
      <c r="N50" s="7">
        <v>1500.17</v>
      </c>
      <c r="O50" s="7">
        <v>1401.67</v>
      </c>
      <c r="P50" s="7">
        <v>1345.58</v>
      </c>
      <c r="Q50" s="8">
        <v>1253.5</v>
      </c>
      <c r="R50" s="26">
        <f t="shared" si="8"/>
        <v>0</v>
      </c>
      <c r="S50" s="26">
        <f t="shared" si="6"/>
        <v>0.1251747537738961</v>
      </c>
      <c r="T50" s="26">
        <f t="shared" si="7"/>
        <v>7.799351039239415</v>
      </c>
    </row>
    <row r="51" spans="1:20" ht="11.25" customHeight="1">
      <c r="A51" s="5"/>
      <c r="B51" s="11" t="s">
        <v>41</v>
      </c>
      <c r="C51" s="6">
        <v>276.75</v>
      </c>
      <c r="D51" s="7">
        <v>341.58</v>
      </c>
      <c r="E51" s="7">
        <v>530.81</v>
      </c>
      <c r="F51" s="7">
        <v>471.5</v>
      </c>
      <c r="G51" s="7">
        <v>496.72</v>
      </c>
      <c r="H51" s="7">
        <v>770.18</v>
      </c>
      <c r="I51" s="7">
        <v>698.17</v>
      </c>
      <c r="J51" s="7">
        <v>751.83</v>
      </c>
      <c r="K51" s="7">
        <v>834.2</v>
      </c>
      <c r="L51" s="7">
        <v>1214.08</v>
      </c>
      <c r="M51" s="7">
        <v>1713.96</v>
      </c>
      <c r="N51" s="7">
        <v>1544.31</v>
      </c>
      <c r="O51" s="7">
        <v>1649.75</v>
      </c>
      <c r="P51" s="7">
        <v>1577.42</v>
      </c>
      <c r="Q51" s="8">
        <v>1416.5</v>
      </c>
      <c r="R51" s="26">
        <f t="shared" si="8"/>
        <v>3.9584176627671304</v>
      </c>
      <c r="S51" s="26">
        <f t="shared" si="6"/>
        <v>7.381187069006143</v>
      </c>
      <c r="T51" s="26">
        <f t="shared" si="7"/>
        <v>8.81354666699851</v>
      </c>
    </row>
    <row r="52" spans="1:20" ht="11.25" customHeight="1">
      <c r="A52" s="5"/>
      <c r="B52" s="11" t="s">
        <v>4</v>
      </c>
      <c r="C52" s="6">
        <v>724.33</v>
      </c>
      <c r="D52" s="7">
        <v>687.17</v>
      </c>
      <c r="E52" s="7">
        <v>749.08</v>
      </c>
      <c r="F52" s="7">
        <v>894.92</v>
      </c>
      <c r="G52" s="7">
        <v>1114.92</v>
      </c>
      <c r="H52" s="7">
        <v>1315.25</v>
      </c>
      <c r="I52" s="7">
        <v>1411.5</v>
      </c>
      <c r="J52" s="7">
        <v>1545.23</v>
      </c>
      <c r="K52" s="7">
        <v>1775.83</v>
      </c>
      <c r="L52" s="7">
        <v>1807.58</v>
      </c>
      <c r="M52" s="7">
        <v>1890.83</v>
      </c>
      <c r="N52" s="7">
        <v>1666.39</v>
      </c>
      <c r="O52" s="7">
        <v>1483.83</v>
      </c>
      <c r="P52" s="7">
        <v>1524.83</v>
      </c>
      <c r="Q52" s="8">
        <v>1511.5</v>
      </c>
      <c r="R52" s="26">
        <f t="shared" si="8"/>
        <v>10.36025534118199</v>
      </c>
      <c r="S52" s="26">
        <f t="shared" si="6"/>
        <v>15.170492923453923</v>
      </c>
      <c r="T52" s="26">
        <f t="shared" si="7"/>
        <v>9.404642278269147</v>
      </c>
    </row>
    <row r="53" spans="1:20" ht="11.25" customHeight="1">
      <c r="A53" s="5"/>
      <c r="B53" s="11" t="s">
        <v>5</v>
      </c>
      <c r="C53" s="6">
        <v>31.24</v>
      </c>
      <c r="D53" s="7">
        <v>21.58</v>
      </c>
      <c r="E53" s="7">
        <v>12.5</v>
      </c>
      <c r="F53" s="7">
        <v>9.42</v>
      </c>
      <c r="G53" s="7">
        <v>11.83</v>
      </c>
      <c r="H53" s="7">
        <v>10.75</v>
      </c>
      <c r="I53" s="7">
        <v>12.32</v>
      </c>
      <c r="J53" s="7">
        <v>13.82</v>
      </c>
      <c r="K53" s="7">
        <v>12.53</v>
      </c>
      <c r="L53" s="7">
        <v>13.13</v>
      </c>
      <c r="M53" s="7">
        <v>9.78</v>
      </c>
      <c r="N53" s="7">
        <v>9.11</v>
      </c>
      <c r="O53" s="7">
        <v>9.36</v>
      </c>
      <c r="P53" s="7">
        <v>8.43</v>
      </c>
      <c r="Q53" s="8">
        <v>7.33</v>
      </c>
      <c r="R53" s="26">
        <f t="shared" si="8"/>
        <v>0.4468327652568931</v>
      </c>
      <c r="S53" s="26">
        <f t="shared" si="6"/>
        <v>0.13567961546315643</v>
      </c>
      <c r="T53" s="26">
        <f t="shared" si="7"/>
        <v>0.04560769295382921</v>
      </c>
    </row>
    <row r="54" spans="1:20" ht="11.25" customHeight="1">
      <c r="A54" s="5"/>
      <c r="B54" s="11" t="s">
        <v>42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>
        <v>3.08</v>
      </c>
      <c r="O54" s="7">
        <v>11.08</v>
      </c>
      <c r="P54" s="7">
        <v>7.92</v>
      </c>
      <c r="Q54" s="8">
        <v>2</v>
      </c>
      <c r="R54" s="26">
        <f t="shared" si="8"/>
        <v>0</v>
      </c>
      <c r="S54" s="26">
        <f t="shared" si="6"/>
        <v>0</v>
      </c>
      <c r="T54" s="26">
        <f t="shared" si="7"/>
        <v>0.012444118132013427</v>
      </c>
    </row>
    <row r="55" spans="1:20" ht="11.25" customHeight="1">
      <c r="A55" s="5"/>
      <c r="B55" s="11" t="s">
        <v>13</v>
      </c>
      <c r="C55" s="6">
        <v>2.58</v>
      </c>
      <c r="D55" s="7">
        <v>2.75</v>
      </c>
      <c r="E55" s="7">
        <v>3.25</v>
      </c>
      <c r="F55" s="7">
        <v>12.75</v>
      </c>
      <c r="G55" s="7">
        <v>26.34</v>
      </c>
      <c r="H55" s="7">
        <v>41.74</v>
      </c>
      <c r="I55" s="7">
        <v>42.17</v>
      </c>
      <c r="J55" s="7">
        <v>53.14</v>
      </c>
      <c r="K55" s="7">
        <v>81.64</v>
      </c>
      <c r="L55" s="7">
        <v>101.57</v>
      </c>
      <c r="M55" s="7">
        <v>135.75</v>
      </c>
      <c r="N55" s="7">
        <v>134.47</v>
      </c>
      <c r="O55" s="7">
        <v>155.67</v>
      </c>
      <c r="P55" s="7">
        <v>187.86</v>
      </c>
      <c r="Q55" s="8">
        <v>195.83</v>
      </c>
      <c r="R55" s="26">
        <f t="shared" si="8"/>
        <v>0.03690232184259872</v>
      </c>
      <c r="S55" s="26">
        <f t="shared" si="6"/>
        <v>0.5217087384741051</v>
      </c>
      <c r="T55" s="26">
        <f t="shared" si="7"/>
        <v>1.2184658268960946</v>
      </c>
    </row>
    <row r="56" spans="1:20" ht="11.25" customHeight="1">
      <c r="A56" s="5"/>
      <c r="B56" s="11" t="s">
        <v>18</v>
      </c>
      <c r="C56" s="6"/>
      <c r="D56" s="7"/>
      <c r="E56" s="7"/>
      <c r="F56" s="7"/>
      <c r="G56" s="7">
        <v>0.33</v>
      </c>
      <c r="H56" s="7">
        <v>1.17</v>
      </c>
      <c r="I56" s="7">
        <v>2.83</v>
      </c>
      <c r="J56" s="7">
        <v>1.42</v>
      </c>
      <c r="K56" s="7">
        <v>0.5</v>
      </c>
      <c r="L56" s="7">
        <v>0.83</v>
      </c>
      <c r="M56" s="7">
        <v>2.17</v>
      </c>
      <c r="N56" s="7">
        <v>5.25</v>
      </c>
      <c r="O56" s="7">
        <v>8.08</v>
      </c>
      <c r="P56" s="7">
        <v>4.17</v>
      </c>
      <c r="Q56" s="8">
        <v>4.42</v>
      </c>
      <c r="R56" s="26">
        <f t="shared" si="8"/>
        <v>0</v>
      </c>
      <c r="S56" s="26">
        <f t="shared" si="6"/>
        <v>0.013941031400700589</v>
      </c>
      <c r="T56" s="26">
        <f t="shared" si="7"/>
        <v>0.027501501071749673</v>
      </c>
    </row>
    <row r="57" spans="1:20" ht="11.25" customHeight="1">
      <c r="A57" s="5"/>
      <c r="B57" s="11" t="s">
        <v>43</v>
      </c>
      <c r="C57" s="6"/>
      <c r="D57" s="7"/>
      <c r="E57" s="7"/>
      <c r="F57" s="7"/>
      <c r="G57" s="7"/>
      <c r="H57" s="7">
        <v>14.58</v>
      </c>
      <c r="I57" s="7">
        <v>30.5</v>
      </c>
      <c r="J57" s="7">
        <v>28.42</v>
      </c>
      <c r="K57" s="7">
        <v>24.17</v>
      </c>
      <c r="L57" s="7">
        <v>56.67</v>
      </c>
      <c r="M57" s="7">
        <v>88.42</v>
      </c>
      <c r="N57" s="7">
        <v>108.68</v>
      </c>
      <c r="O57" s="7">
        <v>114.58</v>
      </c>
      <c r="P57" s="7">
        <v>116.25</v>
      </c>
      <c r="Q57" s="8">
        <v>126.75</v>
      </c>
      <c r="R57" s="26">
        <f t="shared" si="8"/>
        <v>0</v>
      </c>
      <c r="S57" s="26">
        <f t="shared" si="6"/>
        <v>0.2790169805689512</v>
      </c>
      <c r="T57" s="26">
        <f t="shared" si="7"/>
        <v>0.7886459866163509</v>
      </c>
    </row>
    <row r="58" spans="1:20" ht="11.25" customHeight="1">
      <c r="A58" s="5"/>
      <c r="B58" s="11" t="s">
        <v>6</v>
      </c>
      <c r="C58" s="6">
        <v>686.77</v>
      </c>
      <c r="D58" s="7">
        <v>686.17</v>
      </c>
      <c r="E58" s="7">
        <v>713.96</v>
      </c>
      <c r="F58" s="7">
        <v>768.59</v>
      </c>
      <c r="G58" s="7">
        <v>807.32</v>
      </c>
      <c r="H58" s="7">
        <v>844.16</v>
      </c>
      <c r="I58" s="7">
        <v>957.27</v>
      </c>
      <c r="J58" s="7">
        <v>993.55</v>
      </c>
      <c r="K58" s="7">
        <v>1209.13</v>
      </c>
      <c r="L58" s="7">
        <v>1501.23</v>
      </c>
      <c r="M58" s="7">
        <v>1630.42</v>
      </c>
      <c r="N58" s="7">
        <v>1629.5</v>
      </c>
      <c r="O58" s="7">
        <v>1662.12</v>
      </c>
      <c r="P58" s="7">
        <v>1689.25</v>
      </c>
      <c r="Q58" s="8">
        <v>1696.75</v>
      </c>
      <c r="R58" s="26">
        <f t="shared" si="8"/>
        <v>9.82302619063625</v>
      </c>
      <c r="S58" s="26">
        <f t="shared" si="6"/>
        <v>9.754304048004274</v>
      </c>
      <c r="T58" s="26">
        <f t="shared" si="7"/>
        <v>10.557278720246892</v>
      </c>
    </row>
    <row r="59" spans="1:20" ht="11.25" customHeight="1">
      <c r="A59" s="12" t="s">
        <v>9</v>
      </c>
      <c r="B59" s="27"/>
      <c r="C59" s="28">
        <f aca="true" t="shared" si="9" ref="C59:O59">SUM(C60:C87)</f>
        <v>24758.170000000002</v>
      </c>
      <c r="D59" s="29">
        <f t="shared" si="9"/>
        <v>24966.239999999998</v>
      </c>
      <c r="E59" s="29">
        <f t="shared" si="9"/>
        <v>25130.91</v>
      </c>
      <c r="F59" s="29">
        <f t="shared" si="9"/>
        <v>26982.690000000002</v>
      </c>
      <c r="G59" s="29">
        <f t="shared" si="9"/>
        <v>28072.4</v>
      </c>
      <c r="H59" s="29">
        <f t="shared" si="9"/>
        <v>29715.239999999994</v>
      </c>
      <c r="I59" s="29">
        <f t="shared" si="9"/>
        <v>30413.380000000005</v>
      </c>
      <c r="J59" s="29">
        <f t="shared" si="9"/>
        <v>31123.079999999994</v>
      </c>
      <c r="K59" s="29">
        <f t="shared" si="9"/>
        <v>34332.409999999996</v>
      </c>
      <c r="L59" s="29">
        <f t="shared" si="9"/>
        <v>40349.149999999994</v>
      </c>
      <c r="M59" s="29">
        <f t="shared" si="9"/>
        <v>44402.05</v>
      </c>
      <c r="N59" s="29">
        <f t="shared" si="9"/>
        <v>44473.119999999995</v>
      </c>
      <c r="O59" s="29">
        <f t="shared" si="9"/>
        <v>44713.08</v>
      </c>
      <c r="P59" s="29">
        <f>SUM(P60:P87)</f>
        <v>46484.3</v>
      </c>
      <c r="Q59" s="56">
        <f>SUM(Q60:Q87)</f>
        <v>46496.52</v>
      </c>
      <c r="R59" s="29">
        <f>SUM(R60:R87)</f>
        <v>100</v>
      </c>
      <c r="S59" s="29">
        <f>SUM(S60:S87)</f>
        <v>100.00000000000001</v>
      </c>
      <c r="T59" s="29">
        <f>SUM(T60:T87)</f>
        <v>100.00000000000003</v>
      </c>
    </row>
    <row r="60" spans="1:20" ht="11.25" customHeight="1">
      <c r="A60" s="5"/>
      <c r="B60" s="11" t="s">
        <v>36</v>
      </c>
      <c r="C60" s="6">
        <v>23.58</v>
      </c>
      <c r="D60" s="7">
        <v>19.58</v>
      </c>
      <c r="E60" s="7">
        <v>8.08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"/>
      <c r="R60" s="26">
        <f aca="true" t="shared" si="10" ref="R60:R67">+C60*100/C$59</f>
        <v>0.09524128802734612</v>
      </c>
      <c r="S60" s="26">
        <f aca="true" t="shared" si="11" ref="S60:S87">+J60*100/J$59</f>
        <v>0</v>
      </c>
      <c r="T60" s="26">
        <f aca="true" t="shared" si="12" ref="T60:T87">+Q60*100/Q$59</f>
        <v>0</v>
      </c>
    </row>
    <row r="61" spans="1:20" ht="11.25" customHeight="1">
      <c r="A61" s="5"/>
      <c r="B61" s="11" t="s">
        <v>30</v>
      </c>
      <c r="C61" s="6"/>
      <c r="D61" s="7"/>
      <c r="E61" s="7"/>
      <c r="F61" s="7"/>
      <c r="G61" s="7"/>
      <c r="H61" s="7"/>
      <c r="I61" s="7"/>
      <c r="J61" s="7"/>
      <c r="K61" s="7"/>
      <c r="L61" s="7"/>
      <c r="M61" s="7">
        <v>242.5</v>
      </c>
      <c r="N61" s="7">
        <v>238.5</v>
      </c>
      <c r="O61" s="7">
        <v>223.25</v>
      </c>
      <c r="P61" s="7">
        <v>261.17</v>
      </c>
      <c r="Q61" s="8">
        <v>39.42</v>
      </c>
      <c r="R61" s="26">
        <f t="shared" si="10"/>
        <v>0</v>
      </c>
      <c r="S61" s="26">
        <f t="shared" si="11"/>
        <v>0</v>
      </c>
      <c r="T61" s="26">
        <f t="shared" si="12"/>
        <v>0.0847805384144878</v>
      </c>
    </row>
    <row r="62" spans="1:20" ht="11.25" customHeight="1">
      <c r="A62" s="5"/>
      <c r="B62" s="11" t="s">
        <v>12</v>
      </c>
      <c r="C62" s="6">
        <v>1034.96</v>
      </c>
      <c r="D62" s="7">
        <v>1131.5</v>
      </c>
      <c r="E62" s="7">
        <v>1089.3</v>
      </c>
      <c r="F62" s="7">
        <v>1143</v>
      </c>
      <c r="G62" s="7">
        <v>1125.76</v>
      </c>
      <c r="H62" s="7">
        <v>990.13</v>
      </c>
      <c r="I62" s="7">
        <v>1134.4</v>
      </c>
      <c r="J62" s="7">
        <v>1106.51</v>
      </c>
      <c r="K62" s="7">
        <v>1304.53</v>
      </c>
      <c r="L62" s="7">
        <v>1287.77</v>
      </c>
      <c r="M62" s="7">
        <v>1354.25</v>
      </c>
      <c r="N62" s="7">
        <v>1268.33</v>
      </c>
      <c r="O62" s="7">
        <v>748.76</v>
      </c>
      <c r="P62" s="7">
        <v>886.83</v>
      </c>
      <c r="Q62" s="8">
        <v>972.92</v>
      </c>
      <c r="R62" s="26">
        <f t="shared" si="10"/>
        <v>4.180276652111202</v>
      </c>
      <c r="S62" s="26">
        <f t="shared" si="11"/>
        <v>3.5552715219701914</v>
      </c>
      <c r="T62" s="26">
        <f t="shared" si="12"/>
        <v>2.092457672101052</v>
      </c>
    </row>
    <row r="63" spans="1:20" ht="11.25" customHeight="1">
      <c r="A63" s="5"/>
      <c r="B63" s="11" t="s">
        <v>17</v>
      </c>
      <c r="C63" s="6"/>
      <c r="D63" s="7"/>
      <c r="E63" s="7"/>
      <c r="F63" s="7"/>
      <c r="G63" s="7">
        <v>0.17</v>
      </c>
      <c r="H63" s="7">
        <v>24.58</v>
      </c>
      <c r="I63" s="7">
        <v>58.92</v>
      </c>
      <c r="J63" s="7">
        <v>88.83</v>
      </c>
      <c r="K63" s="7">
        <v>168.5</v>
      </c>
      <c r="L63" s="7">
        <v>246.75</v>
      </c>
      <c r="M63" s="7">
        <v>308.08</v>
      </c>
      <c r="N63" s="7">
        <v>329.58</v>
      </c>
      <c r="O63" s="7">
        <v>521.17</v>
      </c>
      <c r="P63" s="7">
        <v>740.33</v>
      </c>
      <c r="Q63" s="8">
        <v>665.5</v>
      </c>
      <c r="R63" s="26">
        <f t="shared" si="10"/>
        <v>0</v>
      </c>
      <c r="S63" s="26">
        <f t="shared" si="11"/>
        <v>0.285415196696471</v>
      </c>
      <c r="T63" s="26">
        <f t="shared" si="12"/>
        <v>1.4312899115890825</v>
      </c>
    </row>
    <row r="64" spans="1:20" ht="11.25" customHeight="1">
      <c r="A64" s="5"/>
      <c r="B64" s="11" t="s">
        <v>33</v>
      </c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3.58</v>
      </c>
      <c r="O64" s="7">
        <v>44.32</v>
      </c>
      <c r="P64" s="7">
        <v>118.37</v>
      </c>
      <c r="Q64" s="8">
        <v>150.67</v>
      </c>
      <c r="R64" s="26">
        <f t="shared" si="10"/>
        <v>0</v>
      </c>
      <c r="S64" s="26">
        <f t="shared" si="11"/>
        <v>0</v>
      </c>
      <c r="T64" s="26">
        <f t="shared" si="12"/>
        <v>0.3240457565426402</v>
      </c>
    </row>
    <row r="65" spans="1:20" ht="11.25" customHeight="1">
      <c r="A65" s="5"/>
      <c r="B65" s="11" t="s">
        <v>34</v>
      </c>
      <c r="C65" s="6"/>
      <c r="D65" s="7"/>
      <c r="E65" s="7"/>
      <c r="F65" s="7"/>
      <c r="G65" s="7"/>
      <c r="H65" s="7">
        <v>5.92</v>
      </c>
      <c r="I65" s="7">
        <v>40.75</v>
      </c>
      <c r="J65" s="7">
        <v>36.45</v>
      </c>
      <c r="K65" s="7">
        <v>27.43</v>
      </c>
      <c r="L65" s="7"/>
      <c r="M65" s="7">
        <v>42.42</v>
      </c>
      <c r="N65" s="7">
        <v>39.33</v>
      </c>
      <c r="O65" s="7">
        <v>53.82</v>
      </c>
      <c r="P65" s="7">
        <v>44.83</v>
      </c>
      <c r="Q65" s="8">
        <v>33.42</v>
      </c>
      <c r="R65" s="26">
        <f t="shared" si="10"/>
        <v>0</v>
      </c>
      <c r="S65" s="26">
        <f t="shared" si="11"/>
        <v>0.11711565821891667</v>
      </c>
      <c r="T65" s="26">
        <f t="shared" si="12"/>
        <v>0.07187634687499193</v>
      </c>
    </row>
    <row r="66" spans="1:20" ht="11.25" customHeight="1">
      <c r="A66" s="5"/>
      <c r="B66" s="11" t="s">
        <v>0</v>
      </c>
      <c r="C66" s="6">
        <v>6.83</v>
      </c>
      <c r="D66" s="7">
        <v>6.08</v>
      </c>
      <c r="E66" s="7">
        <v>1.75</v>
      </c>
      <c r="F66" s="7">
        <v>3.92</v>
      </c>
      <c r="G66" s="7">
        <v>1.62</v>
      </c>
      <c r="H66" s="7">
        <v>0.42</v>
      </c>
      <c r="I66" s="7"/>
      <c r="J66" s="7"/>
      <c r="K66" s="7">
        <v>1.88</v>
      </c>
      <c r="L66" s="7">
        <v>0</v>
      </c>
      <c r="M66" s="7">
        <v>1.02</v>
      </c>
      <c r="N66" s="7">
        <v>11.54</v>
      </c>
      <c r="O66" s="7">
        <v>14.57</v>
      </c>
      <c r="P66" s="7">
        <v>12.89</v>
      </c>
      <c r="Q66" s="8">
        <v>6.6</v>
      </c>
      <c r="R66" s="26">
        <f t="shared" si="10"/>
        <v>0.027586853147869975</v>
      </c>
      <c r="S66" s="26">
        <f t="shared" si="11"/>
        <v>0</v>
      </c>
      <c r="T66" s="26">
        <f t="shared" si="12"/>
        <v>0.014194610693445447</v>
      </c>
    </row>
    <row r="67" spans="1:20" ht="11.25" customHeight="1">
      <c r="A67" s="5"/>
      <c r="B67" s="11" t="s">
        <v>37</v>
      </c>
      <c r="C67" s="6">
        <v>633.54</v>
      </c>
      <c r="D67" s="7">
        <v>707.21</v>
      </c>
      <c r="E67" s="7">
        <v>848.14</v>
      </c>
      <c r="F67" s="7">
        <v>873.71</v>
      </c>
      <c r="G67" s="7">
        <v>1031.14</v>
      </c>
      <c r="H67" s="7">
        <v>1498.23</v>
      </c>
      <c r="I67" s="7">
        <v>1185.75</v>
      </c>
      <c r="J67" s="7">
        <v>915.2</v>
      </c>
      <c r="K67" s="7">
        <v>1144.17</v>
      </c>
      <c r="L67" s="7">
        <v>1426.23</v>
      </c>
      <c r="M67" s="7">
        <v>1683.24</v>
      </c>
      <c r="N67" s="7">
        <v>1715.4</v>
      </c>
      <c r="O67" s="7">
        <v>1661.69</v>
      </c>
      <c r="P67" s="7">
        <v>1666.88</v>
      </c>
      <c r="Q67" s="8">
        <v>1406.15</v>
      </c>
      <c r="R67" s="26">
        <f t="shared" si="10"/>
        <v>2.5589128760324367</v>
      </c>
      <c r="S67" s="26">
        <f t="shared" si="11"/>
        <v>2.9405830014253094</v>
      </c>
      <c r="T67" s="26">
        <f t="shared" si="12"/>
        <v>3.0242048222103506</v>
      </c>
    </row>
    <row r="68" spans="1:20" ht="11.25" customHeight="1">
      <c r="A68" s="5"/>
      <c r="B68" s="11" t="s">
        <v>38</v>
      </c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>
        <v>16.83</v>
      </c>
      <c r="P68" s="7">
        <v>143.5</v>
      </c>
      <c r="Q68" s="8">
        <v>225.42</v>
      </c>
      <c r="R68" s="26">
        <f aca="true" t="shared" si="13" ref="R68:R84">+C68*100/C$59</f>
        <v>0</v>
      </c>
      <c r="S68" s="26">
        <f t="shared" si="11"/>
        <v>0</v>
      </c>
      <c r="T68" s="26">
        <f t="shared" si="12"/>
        <v>0.48481047613885947</v>
      </c>
    </row>
    <row r="69" spans="1:20" ht="11.25" customHeight="1">
      <c r="A69" s="5"/>
      <c r="B69" s="11" t="s">
        <v>1</v>
      </c>
      <c r="C69" s="6">
        <v>4216.92</v>
      </c>
      <c r="D69" s="7">
        <v>4083.17</v>
      </c>
      <c r="E69" s="7">
        <v>4160.8</v>
      </c>
      <c r="F69" s="7">
        <v>4394.57</v>
      </c>
      <c r="G69" s="7">
        <v>4673.64</v>
      </c>
      <c r="H69" s="7">
        <v>5015.48</v>
      </c>
      <c r="I69" s="7">
        <v>5150.71</v>
      </c>
      <c r="J69" s="7">
        <v>5222.86</v>
      </c>
      <c r="K69" s="7">
        <v>5414</v>
      </c>
      <c r="L69" s="7">
        <v>5592.78</v>
      </c>
      <c r="M69" s="7">
        <v>6147.15</v>
      </c>
      <c r="N69" s="7">
        <v>5932.63</v>
      </c>
      <c r="O69" s="7">
        <v>5611.82</v>
      </c>
      <c r="P69" s="7">
        <v>5555.97</v>
      </c>
      <c r="Q69" s="8">
        <v>5429.92</v>
      </c>
      <c r="R69" s="26">
        <f t="shared" si="13"/>
        <v>17.03243818101257</v>
      </c>
      <c r="S69" s="26">
        <f t="shared" si="11"/>
        <v>16.78130827668727</v>
      </c>
      <c r="T69" s="26">
        <f t="shared" si="12"/>
        <v>11.67812128735656</v>
      </c>
    </row>
    <row r="70" spans="1:20" ht="11.25" customHeight="1">
      <c r="A70" s="5"/>
      <c r="B70" s="11" t="s">
        <v>39</v>
      </c>
      <c r="C70" s="6"/>
      <c r="D70" s="7"/>
      <c r="E70" s="7"/>
      <c r="F70" s="7">
        <v>4.33</v>
      </c>
      <c r="G70" s="7">
        <v>10.4</v>
      </c>
      <c r="H70" s="7">
        <v>2.92</v>
      </c>
      <c r="I70" s="7">
        <v>3.86</v>
      </c>
      <c r="J70" s="7">
        <v>3.17</v>
      </c>
      <c r="K70" s="7">
        <v>0.83</v>
      </c>
      <c r="L70" s="7">
        <v>5.52</v>
      </c>
      <c r="M70" s="7">
        <v>5</v>
      </c>
      <c r="N70" s="7">
        <v>5.25</v>
      </c>
      <c r="O70" s="7">
        <v>9.33</v>
      </c>
      <c r="P70" s="7">
        <v>16.68</v>
      </c>
      <c r="Q70" s="8">
        <v>16.17</v>
      </c>
      <c r="R70" s="26">
        <f t="shared" si="13"/>
        <v>0</v>
      </c>
      <c r="S70" s="26">
        <f t="shared" si="11"/>
        <v>0.010185367257996318</v>
      </c>
      <c r="T70" s="26">
        <f t="shared" si="12"/>
        <v>0.03477679619894135</v>
      </c>
    </row>
    <row r="71" spans="1:20" ht="11.25" customHeight="1">
      <c r="A71" s="5"/>
      <c r="B71" s="11" t="s">
        <v>35</v>
      </c>
      <c r="C71" s="6"/>
      <c r="D71" s="7"/>
      <c r="E71" s="7"/>
      <c r="F71" s="7">
        <v>1</v>
      </c>
      <c r="G71" s="7">
        <v>1.44</v>
      </c>
      <c r="H71" s="7"/>
      <c r="I71" s="7"/>
      <c r="J71" s="7">
        <v>0.69</v>
      </c>
      <c r="K71" s="7"/>
      <c r="L71" s="7"/>
      <c r="M71" s="7"/>
      <c r="N71" s="7"/>
      <c r="O71" s="7"/>
      <c r="P71" s="7">
        <v>0.5</v>
      </c>
      <c r="Q71" s="8"/>
      <c r="R71" s="26">
        <f t="shared" si="13"/>
        <v>0</v>
      </c>
      <c r="S71" s="26">
        <f t="shared" si="11"/>
        <v>0.0022170042296585047</v>
      </c>
      <c r="T71" s="26">
        <f t="shared" si="12"/>
        <v>0</v>
      </c>
    </row>
    <row r="72" spans="1:20" ht="11.25" customHeight="1">
      <c r="A72" s="5"/>
      <c r="B72" s="11" t="s">
        <v>2</v>
      </c>
      <c r="C72" s="6">
        <v>20.5</v>
      </c>
      <c r="D72" s="7">
        <v>34.67</v>
      </c>
      <c r="E72" s="7">
        <v>18.33</v>
      </c>
      <c r="F72" s="7">
        <v>17.75</v>
      </c>
      <c r="G72" s="7">
        <v>22.75</v>
      </c>
      <c r="H72" s="7">
        <v>32.59</v>
      </c>
      <c r="I72" s="7">
        <v>20.42</v>
      </c>
      <c r="J72" s="7">
        <v>19.08</v>
      </c>
      <c r="K72" s="7">
        <v>13.1</v>
      </c>
      <c r="L72" s="7">
        <v>14.92</v>
      </c>
      <c r="M72" s="7">
        <v>18.17</v>
      </c>
      <c r="N72" s="7">
        <v>25.53</v>
      </c>
      <c r="O72" s="7">
        <v>51.75</v>
      </c>
      <c r="P72" s="7">
        <v>58.08</v>
      </c>
      <c r="Q72" s="8">
        <v>51.83</v>
      </c>
      <c r="R72" s="26">
        <f t="shared" si="13"/>
        <v>0.08280095015100065</v>
      </c>
      <c r="S72" s="26">
        <f t="shared" si="11"/>
        <v>0.061304986524469945</v>
      </c>
      <c r="T72" s="26">
        <f t="shared" si="12"/>
        <v>0.11147070791534507</v>
      </c>
    </row>
    <row r="73" spans="1:20" ht="11.25" customHeight="1">
      <c r="A73" s="5"/>
      <c r="B73" s="11" t="s">
        <v>19</v>
      </c>
      <c r="C73" s="6"/>
      <c r="D73" s="7"/>
      <c r="E73" s="7"/>
      <c r="F73" s="7"/>
      <c r="G73" s="7"/>
      <c r="H73" s="7">
        <v>57.17</v>
      </c>
      <c r="I73" s="7">
        <v>191.42</v>
      </c>
      <c r="J73" s="7">
        <v>255.81</v>
      </c>
      <c r="K73" s="7">
        <v>272.87</v>
      </c>
      <c r="L73" s="7">
        <v>214.99</v>
      </c>
      <c r="M73" s="7">
        <v>272.95</v>
      </c>
      <c r="N73" s="7">
        <v>223.89</v>
      </c>
      <c r="O73" s="7">
        <v>252.28</v>
      </c>
      <c r="P73" s="7">
        <v>299.35</v>
      </c>
      <c r="Q73" s="8">
        <v>403.39</v>
      </c>
      <c r="R73" s="26">
        <f t="shared" si="13"/>
        <v>0</v>
      </c>
      <c r="S73" s="26">
        <f t="shared" si="11"/>
        <v>0.8219302202738291</v>
      </c>
      <c r="T73" s="26">
        <f t="shared" si="12"/>
        <v>0.8675703041862058</v>
      </c>
    </row>
    <row r="74" spans="1:20" ht="11.25" customHeight="1">
      <c r="A74" s="5"/>
      <c r="B74" s="11" t="s">
        <v>40</v>
      </c>
      <c r="C74" s="6">
        <v>146.53</v>
      </c>
      <c r="D74" s="7">
        <v>246.68</v>
      </c>
      <c r="E74" s="7">
        <v>260.56</v>
      </c>
      <c r="F74" s="7">
        <v>245.9</v>
      </c>
      <c r="G74" s="7">
        <v>113.51</v>
      </c>
      <c r="H74" s="7">
        <v>20.78</v>
      </c>
      <c r="I74" s="7">
        <v>3</v>
      </c>
      <c r="J74" s="7">
        <v>0.67</v>
      </c>
      <c r="K74" s="7"/>
      <c r="L74" s="7"/>
      <c r="M74" s="7"/>
      <c r="N74" s="7"/>
      <c r="O74" s="7"/>
      <c r="P74" s="7"/>
      <c r="Q74" s="8"/>
      <c r="R74" s="26">
        <f t="shared" si="13"/>
        <v>0.5918450353963963</v>
      </c>
      <c r="S74" s="26">
        <f t="shared" si="11"/>
        <v>0.00215274323749449</v>
      </c>
      <c r="T74" s="26">
        <f t="shared" si="12"/>
        <v>0</v>
      </c>
    </row>
    <row r="75" spans="1:20" ht="11.25" customHeight="1">
      <c r="A75" s="5"/>
      <c r="B75" s="11" t="s">
        <v>3</v>
      </c>
      <c r="C75" s="6"/>
      <c r="D75" s="7"/>
      <c r="E75" s="7">
        <v>12.59</v>
      </c>
      <c r="F75" s="7">
        <v>25.58</v>
      </c>
      <c r="G75" s="7">
        <v>21.96</v>
      </c>
      <c r="H75" s="7">
        <v>15.67</v>
      </c>
      <c r="I75" s="7">
        <v>6.25</v>
      </c>
      <c r="J75" s="7">
        <v>35.42</v>
      </c>
      <c r="K75" s="7">
        <v>153.25</v>
      </c>
      <c r="L75" s="7">
        <v>231.92</v>
      </c>
      <c r="M75" s="7">
        <v>242.85</v>
      </c>
      <c r="N75" s="7">
        <v>241.78</v>
      </c>
      <c r="O75" s="7">
        <v>255.45</v>
      </c>
      <c r="P75" s="7">
        <v>326.4</v>
      </c>
      <c r="Q75" s="8">
        <v>368.5</v>
      </c>
      <c r="R75" s="26">
        <f t="shared" si="13"/>
        <v>0</v>
      </c>
      <c r="S75" s="26">
        <f t="shared" si="11"/>
        <v>0.11380621712246991</v>
      </c>
      <c r="T75" s="26">
        <f t="shared" si="12"/>
        <v>0.7925324303840374</v>
      </c>
    </row>
    <row r="76" spans="1:20" ht="11.25" customHeight="1">
      <c r="A76" s="5"/>
      <c r="B76" s="11" t="s">
        <v>31</v>
      </c>
      <c r="C76" s="6"/>
      <c r="D76" s="7"/>
      <c r="E76" s="7"/>
      <c r="F76" s="7"/>
      <c r="G76" s="7"/>
      <c r="H76" s="7"/>
      <c r="I76" s="7"/>
      <c r="J76" s="7"/>
      <c r="K76" s="7"/>
      <c r="L76" s="7"/>
      <c r="M76" s="7">
        <v>90.83</v>
      </c>
      <c r="N76" s="7">
        <v>52.42</v>
      </c>
      <c r="O76" s="7">
        <v>71.33</v>
      </c>
      <c r="P76" s="7">
        <v>107.33</v>
      </c>
      <c r="Q76" s="8">
        <v>105.58</v>
      </c>
      <c r="R76" s="26">
        <f t="shared" si="13"/>
        <v>0</v>
      </c>
      <c r="S76" s="26">
        <f t="shared" si="11"/>
        <v>0</v>
      </c>
      <c r="T76" s="26">
        <f t="shared" si="12"/>
        <v>0.2270707571233288</v>
      </c>
    </row>
    <row r="77" spans="1:20" ht="11.25" customHeight="1">
      <c r="A77" s="5"/>
      <c r="B77" s="11" t="s">
        <v>29</v>
      </c>
      <c r="C77" s="6">
        <v>9091.34</v>
      </c>
      <c r="D77" s="7">
        <v>9095.08</v>
      </c>
      <c r="E77" s="7">
        <v>8923.08</v>
      </c>
      <c r="F77" s="7">
        <v>9589.17</v>
      </c>
      <c r="G77" s="7">
        <v>9774.49</v>
      </c>
      <c r="H77" s="7">
        <v>9957.42</v>
      </c>
      <c r="I77" s="7">
        <v>10033.33</v>
      </c>
      <c r="J77" s="7">
        <v>10413</v>
      </c>
      <c r="K77" s="7">
        <v>11127.33</v>
      </c>
      <c r="L77" s="7">
        <v>12043.89</v>
      </c>
      <c r="M77" s="7">
        <v>12706.63</v>
      </c>
      <c r="N77" s="7">
        <v>12589.27</v>
      </c>
      <c r="O77" s="7">
        <v>11711.83</v>
      </c>
      <c r="P77" s="7">
        <v>11721.92</v>
      </c>
      <c r="Q77" s="8">
        <v>11847.37</v>
      </c>
      <c r="R77" s="26">
        <f t="shared" si="13"/>
        <v>36.72056537296577</v>
      </c>
      <c r="S77" s="26">
        <f t="shared" si="11"/>
        <v>33.457485570194216</v>
      </c>
      <c r="T77" s="26">
        <f t="shared" si="12"/>
        <v>25.480121953212844</v>
      </c>
    </row>
    <row r="78" spans="1:20" ht="11.25" customHeight="1">
      <c r="A78" s="5"/>
      <c r="B78" s="11" t="s">
        <v>32</v>
      </c>
      <c r="C78" s="6"/>
      <c r="D78" s="7"/>
      <c r="E78" s="7"/>
      <c r="F78" s="7"/>
      <c r="G78" s="7"/>
      <c r="H78" s="7"/>
      <c r="I78" s="7"/>
      <c r="J78" s="7"/>
      <c r="K78" s="7">
        <v>138.5</v>
      </c>
      <c r="L78" s="7">
        <v>3314.92</v>
      </c>
      <c r="M78" s="7">
        <v>3889.33</v>
      </c>
      <c r="N78" s="7">
        <v>4469.92</v>
      </c>
      <c r="O78" s="7">
        <v>5693.17</v>
      </c>
      <c r="P78" s="7">
        <v>6752</v>
      </c>
      <c r="Q78" s="8">
        <v>7185.5</v>
      </c>
      <c r="R78" s="26">
        <f t="shared" si="13"/>
        <v>0</v>
      </c>
      <c r="S78" s="26">
        <f t="shared" si="11"/>
        <v>0</v>
      </c>
      <c r="T78" s="26">
        <f t="shared" si="12"/>
        <v>15.45384471784125</v>
      </c>
    </row>
    <row r="79" spans="1:32" s="25" customFormat="1" ht="12.75">
      <c r="A79" s="5"/>
      <c r="B79" s="11" t="s">
        <v>41</v>
      </c>
      <c r="C79" s="6">
        <v>362.61</v>
      </c>
      <c r="D79" s="7">
        <v>466.14</v>
      </c>
      <c r="E79" s="7">
        <v>478.83</v>
      </c>
      <c r="F79" s="7">
        <v>480.92</v>
      </c>
      <c r="G79" s="7">
        <v>540.95</v>
      </c>
      <c r="H79" s="7">
        <v>752.46</v>
      </c>
      <c r="I79" s="7">
        <v>644.17</v>
      </c>
      <c r="J79" s="7">
        <v>697.67</v>
      </c>
      <c r="K79" s="7">
        <v>902.42</v>
      </c>
      <c r="L79" s="7">
        <v>1362.36</v>
      </c>
      <c r="M79" s="7">
        <v>1829.72</v>
      </c>
      <c r="N79" s="7">
        <v>1808.15</v>
      </c>
      <c r="O79" s="7">
        <v>2369.75</v>
      </c>
      <c r="P79" s="7">
        <v>2340.83</v>
      </c>
      <c r="Q79" s="8">
        <v>2331.17</v>
      </c>
      <c r="R79" s="26">
        <f t="shared" si="13"/>
        <v>1.464607440695334</v>
      </c>
      <c r="S79" s="26">
        <f t="shared" si="11"/>
        <v>2.2416483201534043</v>
      </c>
      <c r="T79" s="26">
        <f t="shared" si="12"/>
        <v>5.013644031854427</v>
      </c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1:20" ht="11.25" customHeight="1">
      <c r="A80" s="5"/>
      <c r="B80" s="11" t="s">
        <v>45</v>
      </c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2.17</v>
      </c>
      <c r="Q80" s="8">
        <v>3.08</v>
      </c>
      <c r="R80" s="26">
        <f t="shared" si="13"/>
        <v>0</v>
      </c>
      <c r="S80" s="26">
        <f t="shared" si="11"/>
        <v>0</v>
      </c>
      <c r="T80" s="26">
        <f t="shared" si="12"/>
        <v>0.006624151656941208</v>
      </c>
    </row>
    <row r="81" spans="1:20" ht="11.25" customHeight="1">
      <c r="A81" s="5"/>
      <c r="B81" s="11" t="s">
        <v>4</v>
      </c>
      <c r="C81" s="6">
        <v>3644.78</v>
      </c>
      <c r="D81" s="7">
        <v>3521.42</v>
      </c>
      <c r="E81" s="7">
        <v>3621.92</v>
      </c>
      <c r="F81" s="7">
        <v>3994.58</v>
      </c>
      <c r="G81" s="7">
        <v>4215.42</v>
      </c>
      <c r="H81" s="7">
        <v>4496.91</v>
      </c>
      <c r="I81" s="7">
        <v>4621.67</v>
      </c>
      <c r="J81" s="7">
        <v>4850.03</v>
      </c>
      <c r="K81" s="7">
        <v>5318.82</v>
      </c>
      <c r="L81" s="7">
        <v>5400.25</v>
      </c>
      <c r="M81" s="7">
        <v>5669.33</v>
      </c>
      <c r="N81" s="7">
        <v>5347.96</v>
      </c>
      <c r="O81" s="7">
        <v>4969.08</v>
      </c>
      <c r="P81" s="7">
        <v>5084</v>
      </c>
      <c r="Q81" s="8">
        <v>5053</v>
      </c>
      <c r="R81" s="26">
        <f t="shared" si="13"/>
        <v>14.721524248359227</v>
      </c>
      <c r="S81" s="26">
        <f t="shared" si="11"/>
        <v>15.583386991261793</v>
      </c>
      <c r="T81" s="26">
        <f t="shared" si="12"/>
        <v>10.86747997484543</v>
      </c>
    </row>
    <row r="82" spans="1:20" ht="11.25" customHeight="1">
      <c r="A82" s="5"/>
      <c r="B82" s="11" t="s">
        <v>5</v>
      </c>
      <c r="C82" s="6">
        <v>86.54</v>
      </c>
      <c r="D82" s="7">
        <v>89.77</v>
      </c>
      <c r="E82" s="7">
        <v>55.06</v>
      </c>
      <c r="F82" s="7">
        <v>53.58</v>
      </c>
      <c r="G82" s="7">
        <v>42.25</v>
      </c>
      <c r="H82" s="7">
        <v>31.73</v>
      </c>
      <c r="I82" s="7">
        <v>43</v>
      </c>
      <c r="J82" s="7">
        <v>47.04</v>
      </c>
      <c r="K82" s="7">
        <v>42.78</v>
      </c>
      <c r="L82" s="7">
        <v>32.25</v>
      </c>
      <c r="M82" s="7">
        <v>26.33</v>
      </c>
      <c r="N82" s="7">
        <v>33.73</v>
      </c>
      <c r="O82" s="7">
        <v>34.17</v>
      </c>
      <c r="P82" s="7">
        <v>27.44</v>
      </c>
      <c r="Q82" s="8">
        <v>22.42</v>
      </c>
      <c r="R82" s="26">
        <f t="shared" si="13"/>
        <v>0.34954118175939497</v>
      </c>
      <c r="S82" s="26">
        <f t="shared" si="11"/>
        <v>0.1511418535697624</v>
      </c>
      <c r="T82" s="26">
        <f t="shared" si="12"/>
        <v>0.0482186623859162</v>
      </c>
    </row>
    <row r="83" spans="1:20" ht="11.25" customHeight="1">
      <c r="A83" s="5"/>
      <c r="B83" s="11" t="s">
        <v>42</v>
      </c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>
        <v>34.92</v>
      </c>
      <c r="O83" s="7">
        <v>59.5</v>
      </c>
      <c r="P83" s="7">
        <v>26.75</v>
      </c>
      <c r="Q83" s="8">
        <v>7.34</v>
      </c>
      <c r="R83" s="26">
        <f t="shared" si="13"/>
        <v>0</v>
      </c>
      <c r="S83" s="26">
        <f t="shared" si="11"/>
        <v>0</v>
      </c>
      <c r="T83" s="26">
        <f t="shared" si="12"/>
        <v>0.01578612764998327</v>
      </c>
    </row>
    <row r="84" spans="1:20" ht="11.25" customHeight="1">
      <c r="A84" s="5"/>
      <c r="B84" s="11" t="s">
        <v>13</v>
      </c>
      <c r="C84" s="6">
        <v>70.33</v>
      </c>
      <c r="D84" s="7">
        <v>73.29</v>
      </c>
      <c r="E84" s="7">
        <v>58.67</v>
      </c>
      <c r="F84" s="7">
        <v>233.67</v>
      </c>
      <c r="G84" s="7">
        <v>370.82</v>
      </c>
      <c r="H84" s="7">
        <v>493.77</v>
      </c>
      <c r="I84" s="7">
        <v>558.15</v>
      </c>
      <c r="J84" s="7">
        <v>597.07</v>
      </c>
      <c r="K84" s="7">
        <v>708.71</v>
      </c>
      <c r="L84" s="7">
        <v>787.22</v>
      </c>
      <c r="M84" s="7">
        <v>959.24</v>
      </c>
      <c r="N84" s="7">
        <v>1045.88</v>
      </c>
      <c r="O84" s="7">
        <v>1153.15</v>
      </c>
      <c r="P84" s="7">
        <v>1112.22</v>
      </c>
      <c r="Q84" s="8">
        <v>1049.4</v>
      </c>
      <c r="R84" s="26">
        <f t="shared" si="13"/>
        <v>0.28406784507901833</v>
      </c>
      <c r="S84" s="26">
        <f t="shared" si="11"/>
        <v>1.9184155295684109</v>
      </c>
      <c r="T84" s="26">
        <f t="shared" si="12"/>
        <v>2.256943100257826</v>
      </c>
    </row>
    <row r="85" spans="1:20" ht="11.25" customHeight="1">
      <c r="A85" s="5"/>
      <c r="B85" s="11" t="s">
        <v>18</v>
      </c>
      <c r="C85" s="6"/>
      <c r="D85" s="7"/>
      <c r="E85" s="7"/>
      <c r="F85" s="7">
        <v>2.33</v>
      </c>
      <c r="G85" s="7">
        <v>8.75</v>
      </c>
      <c r="H85" s="7">
        <v>8.42</v>
      </c>
      <c r="I85" s="7">
        <v>11.58</v>
      </c>
      <c r="J85" s="7">
        <v>11.92</v>
      </c>
      <c r="K85" s="7">
        <v>5.75</v>
      </c>
      <c r="L85" s="7">
        <v>5</v>
      </c>
      <c r="M85" s="7">
        <v>12.5</v>
      </c>
      <c r="N85" s="7">
        <v>16.16</v>
      </c>
      <c r="O85" s="7">
        <v>11.33</v>
      </c>
      <c r="P85" s="7">
        <v>16.76</v>
      </c>
      <c r="Q85" s="8">
        <v>13.25</v>
      </c>
      <c r="R85" s="26">
        <f>+C85*100/C$59</f>
        <v>0</v>
      </c>
      <c r="S85" s="26">
        <f t="shared" si="11"/>
        <v>0.03829955132975272</v>
      </c>
      <c r="T85" s="26">
        <f t="shared" si="12"/>
        <v>0.02849675631638669</v>
      </c>
    </row>
    <row r="86" spans="1:20" ht="11.25" customHeight="1">
      <c r="A86" s="5"/>
      <c r="B86" s="11" t="s">
        <v>43</v>
      </c>
      <c r="C86" s="6"/>
      <c r="D86" s="7"/>
      <c r="E86" s="7"/>
      <c r="F86" s="7"/>
      <c r="G86" s="7"/>
      <c r="H86" s="7">
        <v>61.17</v>
      </c>
      <c r="I86" s="7">
        <v>123.25</v>
      </c>
      <c r="J86" s="7">
        <v>116.08</v>
      </c>
      <c r="K86" s="7">
        <v>107.17</v>
      </c>
      <c r="L86" s="7">
        <v>182.42</v>
      </c>
      <c r="M86" s="7">
        <v>272.5</v>
      </c>
      <c r="N86" s="7">
        <v>353.53</v>
      </c>
      <c r="O86" s="7">
        <v>351.25</v>
      </c>
      <c r="P86" s="7">
        <v>349.33</v>
      </c>
      <c r="Q86" s="8">
        <v>336.58</v>
      </c>
      <c r="R86" s="26">
        <f>+C86*100/C$59</f>
        <v>0</v>
      </c>
      <c r="S86" s="26">
        <f t="shared" si="11"/>
        <v>0.3729707985199409</v>
      </c>
      <c r="T86" s="26">
        <f t="shared" si="12"/>
        <v>0.7238821313939194</v>
      </c>
    </row>
    <row r="87" spans="1:20" ht="11.25" customHeight="1">
      <c r="A87" s="5"/>
      <c r="B87" s="11" t="s">
        <v>6</v>
      </c>
      <c r="C87" s="6">
        <v>5419.71</v>
      </c>
      <c r="D87" s="7">
        <v>5491.65</v>
      </c>
      <c r="E87" s="7">
        <v>5593.8</v>
      </c>
      <c r="F87" s="7">
        <v>5918.68</v>
      </c>
      <c r="G87" s="7">
        <v>6117.33</v>
      </c>
      <c r="H87" s="7">
        <v>6249.47</v>
      </c>
      <c r="I87" s="7">
        <v>6582.75</v>
      </c>
      <c r="J87" s="7">
        <v>6705.58</v>
      </c>
      <c r="K87" s="7">
        <v>7480.37</v>
      </c>
      <c r="L87" s="7">
        <v>8199.96</v>
      </c>
      <c r="M87" s="7">
        <v>8628.01</v>
      </c>
      <c r="N87" s="7">
        <v>8685.84</v>
      </c>
      <c r="O87" s="7">
        <v>8823.48</v>
      </c>
      <c r="P87" s="7">
        <v>8811.77</v>
      </c>
      <c r="Q87" s="8">
        <v>8771.92</v>
      </c>
      <c r="R87" s="26">
        <f>+C87*100/C$59</f>
        <v>21.890592075262425</v>
      </c>
      <c r="S87" s="26">
        <f t="shared" si="11"/>
        <v>21.54536119175866</v>
      </c>
      <c r="T87" s="26">
        <f t="shared" si="12"/>
        <v>18.865755974855755</v>
      </c>
    </row>
    <row r="88" spans="1:20" ht="11.25" customHeight="1">
      <c r="A88" s="12" t="s">
        <v>10</v>
      </c>
      <c r="B88" s="27"/>
      <c r="C88" s="28">
        <f aca="true" t="shared" si="14" ref="C88:O88">SUM(C89:C115)</f>
        <v>7977.82</v>
      </c>
      <c r="D88" s="29">
        <f t="shared" si="14"/>
        <v>8498.92</v>
      </c>
      <c r="E88" s="29">
        <f t="shared" si="14"/>
        <v>8681.460000000001</v>
      </c>
      <c r="F88" s="29">
        <f t="shared" si="14"/>
        <v>8876.71</v>
      </c>
      <c r="G88" s="29">
        <f t="shared" si="14"/>
        <v>9082.39</v>
      </c>
      <c r="H88" s="29">
        <f t="shared" si="14"/>
        <v>10012.130000000001</v>
      </c>
      <c r="I88" s="29">
        <f t="shared" si="14"/>
        <v>10202.62</v>
      </c>
      <c r="J88" s="29">
        <f t="shared" si="14"/>
        <v>10458.73</v>
      </c>
      <c r="K88" s="29">
        <f t="shared" si="14"/>
        <v>11873.23</v>
      </c>
      <c r="L88" s="29">
        <f t="shared" si="14"/>
        <v>13590.379999999997</v>
      </c>
      <c r="M88" s="29">
        <f t="shared" si="14"/>
        <v>15859.05</v>
      </c>
      <c r="N88" s="29">
        <f t="shared" si="14"/>
        <v>15586.2</v>
      </c>
      <c r="O88" s="29">
        <f t="shared" si="14"/>
        <v>15365.220000000001</v>
      </c>
      <c r="P88" s="29">
        <f>SUM(P89:P115)</f>
        <v>15874</v>
      </c>
      <c r="Q88" s="56">
        <f>SUM(Q89:Q115)</f>
        <v>16055.239999999998</v>
      </c>
      <c r="R88" s="29">
        <f>SUM(R89:R115)</f>
        <v>100</v>
      </c>
      <c r="S88" s="29">
        <f>SUM(S89:S115)</f>
        <v>100</v>
      </c>
      <c r="T88" s="29">
        <f>SUM(T89:T115)</f>
        <v>100.00000000000003</v>
      </c>
    </row>
    <row r="89" spans="1:20" ht="11.25" customHeight="1">
      <c r="A89" s="5"/>
      <c r="B89" s="11" t="s">
        <v>36</v>
      </c>
      <c r="C89" s="6">
        <v>6.25</v>
      </c>
      <c r="D89" s="7">
        <v>7.13</v>
      </c>
      <c r="E89" s="7">
        <v>2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8"/>
      <c r="R89" s="26">
        <f aca="true" t="shared" si="15" ref="R89:R100">+C89*100/C$88</f>
        <v>0.07834220375992439</v>
      </c>
      <c r="S89" s="26">
        <f aca="true" t="shared" si="16" ref="S89:S115">+J89*100/J$88</f>
        <v>0</v>
      </c>
      <c r="T89" s="26">
        <f aca="true" t="shared" si="17" ref="T89:T115">+Q89*100/Q$88</f>
        <v>0</v>
      </c>
    </row>
    <row r="90" spans="1:20" ht="11.25" customHeight="1">
      <c r="A90" s="5"/>
      <c r="B90" s="11" t="s">
        <v>30</v>
      </c>
      <c r="C90" s="6"/>
      <c r="D90" s="7"/>
      <c r="E90" s="7"/>
      <c r="F90" s="7"/>
      <c r="G90" s="7"/>
      <c r="H90" s="7"/>
      <c r="I90" s="7"/>
      <c r="J90" s="7"/>
      <c r="K90" s="7"/>
      <c r="L90" s="7"/>
      <c r="M90" s="7">
        <v>137.33</v>
      </c>
      <c r="N90" s="7">
        <v>70.17</v>
      </c>
      <c r="O90" s="7">
        <v>33.5</v>
      </c>
      <c r="P90" s="7">
        <v>63.42</v>
      </c>
      <c r="Q90" s="8">
        <v>20.67</v>
      </c>
      <c r="R90" s="26">
        <f t="shared" si="15"/>
        <v>0</v>
      </c>
      <c r="S90" s="26">
        <f t="shared" si="16"/>
        <v>0</v>
      </c>
      <c r="T90" s="26">
        <f t="shared" si="17"/>
        <v>0.12874301474160463</v>
      </c>
    </row>
    <row r="91" spans="1:20" ht="11.25" customHeight="1">
      <c r="A91" s="5"/>
      <c r="B91" s="11" t="s">
        <v>12</v>
      </c>
      <c r="C91" s="6">
        <v>319.63</v>
      </c>
      <c r="D91" s="7">
        <v>469.46</v>
      </c>
      <c r="E91" s="7">
        <v>393.05</v>
      </c>
      <c r="F91" s="7">
        <v>326.79</v>
      </c>
      <c r="G91" s="7">
        <v>341.87</v>
      </c>
      <c r="H91" s="7">
        <v>338.58</v>
      </c>
      <c r="I91" s="7">
        <v>436.15</v>
      </c>
      <c r="J91" s="7">
        <v>435.33</v>
      </c>
      <c r="K91" s="7">
        <v>480.49</v>
      </c>
      <c r="L91" s="7">
        <v>458.33</v>
      </c>
      <c r="M91" s="7">
        <v>472.17</v>
      </c>
      <c r="N91" s="7">
        <v>418.58</v>
      </c>
      <c r="O91" s="7">
        <v>239.17</v>
      </c>
      <c r="P91" s="7">
        <v>321.25</v>
      </c>
      <c r="Q91" s="8">
        <v>392.83</v>
      </c>
      <c r="R91" s="26">
        <f t="shared" si="15"/>
        <v>4.006482974045541</v>
      </c>
      <c r="S91" s="26">
        <f t="shared" si="16"/>
        <v>4.162360057100623</v>
      </c>
      <c r="T91" s="26">
        <f t="shared" si="17"/>
        <v>2.4467401297022033</v>
      </c>
    </row>
    <row r="92" spans="1:20" ht="11.25" customHeight="1">
      <c r="A92" s="5"/>
      <c r="B92" s="11" t="s">
        <v>17</v>
      </c>
      <c r="C92" s="6"/>
      <c r="D92" s="7"/>
      <c r="E92" s="7"/>
      <c r="F92" s="7"/>
      <c r="G92" s="7"/>
      <c r="H92" s="7">
        <v>11.75</v>
      </c>
      <c r="I92" s="7">
        <v>45.08</v>
      </c>
      <c r="J92" s="7">
        <v>47.09</v>
      </c>
      <c r="K92" s="7">
        <v>80.77</v>
      </c>
      <c r="L92" s="7">
        <v>128.42</v>
      </c>
      <c r="M92" s="7">
        <v>204.5</v>
      </c>
      <c r="N92" s="7">
        <v>205.17</v>
      </c>
      <c r="O92" s="7">
        <v>385.92</v>
      </c>
      <c r="P92" s="7">
        <v>461.5</v>
      </c>
      <c r="Q92" s="8">
        <v>365.83</v>
      </c>
      <c r="R92" s="26">
        <f t="shared" si="15"/>
        <v>0</v>
      </c>
      <c r="S92" s="26">
        <f t="shared" si="16"/>
        <v>0.45024587115261605</v>
      </c>
      <c r="T92" s="26">
        <f t="shared" si="17"/>
        <v>2.2785707345390045</v>
      </c>
    </row>
    <row r="93" spans="1:20" ht="11.25" customHeight="1">
      <c r="A93" s="5"/>
      <c r="B93" s="11" t="s">
        <v>33</v>
      </c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>
        <v>0.92</v>
      </c>
      <c r="O93" s="7">
        <v>16.67</v>
      </c>
      <c r="P93" s="7">
        <v>32.83</v>
      </c>
      <c r="Q93" s="8">
        <v>51.23</v>
      </c>
      <c r="R93" s="26">
        <f t="shared" si="15"/>
        <v>0</v>
      </c>
      <c r="S93" s="26">
        <f t="shared" si="16"/>
        <v>0</v>
      </c>
      <c r="T93" s="26">
        <f t="shared" si="17"/>
        <v>0.31908585608187734</v>
      </c>
    </row>
    <row r="94" spans="1:20" ht="11.25" customHeight="1">
      <c r="A94" s="5"/>
      <c r="B94" s="11" t="s">
        <v>34</v>
      </c>
      <c r="C94" s="6"/>
      <c r="D94" s="7"/>
      <c r="E94" s="7"/>
      <c r="F94" s="7"/>
      <c r="G94" s="7"/>
      <c r="H94" s="7">
        <v>0.17</v>
      </c>
      <c r="I94" s="7">
        <v>1</v>
      </c>
      <c r="J94" s="7">
        <v>0.83</v>
      </c>
      <c r="K94" s="7"/>
      <c r="L94" s="7"/>
      <c r="M94" s="7"/>
      <c r="N94" s="7">
        <v>0.08</v>
      </c>
      <c r="O94" s="7">
        <v>1</v>
      </c>
      <c r="P94" s="7">
        <v>0.5</v>
      </c>
      <c r="Q94" s="8">
        <v>0.5</v>
      </c>
      <c r="R94" s="26">
        <f t="shared" si="15"/>
        <v>0</v>
      </c>
      <c r="S94" s="26">
        <f t="shared" si="16"/>
        <v>0.007935953982940568</v>
      </c>
      <c r="T94" s="26">
        <f t="shared" si="17"/>
        <v>0.0031142480585777607</v>
      </c>
    </row>
    <row r="95" spans="1:20" ht="11.25" customHeight="1">
      <c r="A95" s="5"/>
      <c r="B95" s="11" t="s">
        <v>0</v>
      </c>
      <c r="C95" s="6">
        <v>0.83</v>
      </c>
      <c r="D95" s="7">
        <v>0.17</v>
      </c>
      <c r="E95" s="7"/>
      <c r="F95" s="7"/>
      <c r="G95" s="7">
        <v>0.25</v>
      </c>
      <c r="H95" s="7">
        <v>0.75</v>
      </c>
      <c r="I95" s="7"/>
      <c r="J95" s="7"/>
      <c r="K95" s="7">
        <v>0.42</v>
      </c>
      <c r="L95" s="7"/>
      <c r="M95" s="7"/>
      <c r="N95" s="7"/>
      <c r="O95" s="7"/>
      <c r="P95" s="7"/>
      <c r="Q95" s="8"/>
      <c r="R95" s="26">
        <f t="shared" si="15"/>
        <v>0.01040384465931796</v>
      </c>
      <c r="S95" s="26">
        <f t="shared" si="16"/>
        <v>0</v>
      </c>
      <c r="T95" s="26">
        <f t="shared" si="17"/>
        <v>0</v>
      </c>
    </row>
    <row r="96" spans="1:20" ht="11.25" customHeight="1">
      <c r="A96" s="5"/>
      <c r="B96" s="11" t="s">
        <v>37</v>
      </c>
      <c r="C96" s="6">
        <v>289.51</v>
      </c>
      <c r="D96" s="7">
        <v>297.58</v>
      </c>
      <c r="E96" s="7">
        <v>442.9</v>
      </c>
      <c r="F96" s="7">
        <v>484.92</v>
      </c>
      <c r="G96" s="7">
        <v>500.7</v>
      </c>
      <c r="H96" s="7">
        <v>839.38</v>
      </c>
      <c r="I96" s="7">
        <v>693.78</v>
      </c>
      <c r="J96" s="7">
        <v>509.85</v>
      </c>
      <c r="K96" s="7">
        <v>584.54</v>
      </c>
      <c r="L96" s="7">
        <v>575.53</v>
      </c>
      <c r="M96" s="7">
        <v>682.92</v>
      </c>
      <c r="N96" s="7">
        <v>713.07</v>
      </c>
      <c r="O96" s="7">
        <v>652.45</v>
      </c>
      <c r="P96" s="7">
        <v>756.53</v>
      </c>
      <c r="Q96" s="8">
        <v>751.34</v>
      </c>
      <c r="R96" s="26">
        <f t="shared" si="15"/>
        <v>3.6289362256857136</v>
      </c>
      <c r="S96" s="26">
        <f t="shared" si="16"/>
        <v>4.874874865303914</v>
      </c>
      <c r="T96" s="26">
        <f t="shared" si="17"/>
        <v>4.67971827266363</v>
      </c>
    </row>
    <row r="97" spans="1:20" ht="11.25" customHeight="1">
      <c r="A97" s="5"/>
      <c r="B97" s="11" t="s">
        <v>38</v>
      </c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4.25</v>
      </c>
      <c r="P97" s="7">
        <v>30.33</v>
      </c>
      <c r="Q97" s="8">
        <v>35.17</v>
      </c>
      <c r="R97" s="26">
        <f t="shared" si="15"/>
        <v>0</v>
      </c>
      <c r="S97" s="26">
        <f t="shared" si="16"/>
        <v>0</v>
      </c>
      <c r="T97" s="26">
        <f t="shared" si="17"/>
        <v>0.2190562084403597</v>
      </c>
    </row>
    <row r="98" spans="1:20" ht="11.25" customHeight="1">
      <c r="A98" s="5"/>
      <c r="B98" s="11" t="s">
        <v>1</v>
      </c>
      <c r="C98" s="6">
        <v>976.58</v>
      </c>
      <c r="D98" s="7">
        <v>1004.33</v>
      </c>
      <c r="E98" s="7">
        <v>1044.36</v>
      </c>
      <c r="F98" s="7">
        <v>1103.64</v>
      </c>
      <c r="G98" s="7">
        <v>1162.42</v>
      </c>
      <c r="H98" s="7">
        <v>1224.11</v>
      </c>
      <c r="I98" s="7">
        <v>1270.17</v>
      </c>
      <c r="J98" s="7">
        <v>1345.81</v>
      </c>
      <c r="K98" s="7">
        <v>1443.17</v>
      </c>
      <c r="L98" s="7">
        <v>1537.02</v>
      </c>
      <c r="M98" s="7">
        <v>1676.62</v>
      </c>
      <c r="N98" s="7">
        <v>1619.84</v>
      </c>
      <c r="O98" s="7">
        <v>1509.75</v>
      </c>
      <c r="P98" s="7">
        <v>1418.83</v>
      </c>
      <c r="Q98" s="8">
        <v>1349.83</v>
      </c>
      <c r="R98" s="26">
        <f t="shared" si="15"/>
        <v>12.241188695658714</v>
      </c>
      <c r="S98" s="26">
        <f t="shared" si="16"/>
        <v>12.8678147346762</v>
      </c>
      <c r="T98" s="26">
        <f t="shared" si="17"/>
        <v>8.407410913820037</v>
      </c>
    </row>
    <row r="99" spans="1:21" ht="11.25" customHeight="1">
      <c r="A99" s="5"/>
      <c r="B99" s="11" t="s">
        <v>39</v>
      </c>
      <c r="C99" s="6"/>
      <c r="D99" s="7"/>
      <c r="E99" s="7"/>
      <c r="F99" s="7"/>
      <c r="G99" s="7">
        <v>1.51</v>
      </c>
      <c r="H99" s="7">
        <v>0.5</v>
      </c>
      <c r="I99" s="7"/>
      <c r="J99" s="7">
        <v>0.5</v>
      </c>
      <c r="K99" s="7">
        <v>1.64</v>
      </c>
      <c r="L99" s="7">
        <v>0.17</v>
      </c>
      <c r="M99" s="7">
        <v>1.94</v>
      </c>
      <c r="N99" s="7">
        <v>1.83</v>
      </c>
      <c r="O99" s="7">
        <v>3.25</v>
      </c>
      <c r="P99" s="7">
        <v>8.46</v>
      </c>
      <c r="Q99" s="8">
        <v>10.18</v>
      </c>
      <c r="R99" s="26">
        <f t="shared" si="15"/>
        <v>0</v>
      </c>
      <c r="S99" s="26">
        <f t="shared" si="16"/>
        <v>0.004780695170446125</v>
      </c>
      <c r="T99" s="26">
        <f t="shared" si="17"/>
        <v>0.0634060904726432</v>
      </c>
      <c r="U99" s="16"/>
    </row>
    <row r="100" spans="1:32" s="25" customFormat="1" ht="12.75">
      <c r="A100" s="5"/>
      <c r="B100" s="11" t="s">
        <v>35</v>
      </c>
      <c r="C100" s="6"/>
      <c r="D100" s="7"/>
      <c r="E100" s="7"/>
      <c r="F100" s="7"/>
      <c r="G100" s="7">
        <v>0.89</v>
      </c>
      <c r="H100" s="7"/>
      <c r="I100" s="7"/>
      <c r="J100" s="7"/>
      <c r="K100" s="7"/>
      <c r="L100" s="7"/>
      <c r="M100" s="7"/>
      <c r="N100" s="7">
        <v>0.5</v>
      </c>
      <c r="O100" s="7">
        <v>0.25</v>
      </c>
      <c r="P100" s="7"/>
      <c r="Q100" s="8"/>
      <c r="R100" s="26">
        <f t="shared" si="15"/>
        <v>0</v>
      </c>
      <c r="S100" s="26">
        <f t="shared" si="16"/>
        <v>0</v>
      </c>
      <c r="T100" s="26">
        <f t="shared" si="17"/>
        <v>0</v>
      </c>
      <c r="U100" s="30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</row>
    <row r="101" spans="1:21" ht="12" customHeight="1">
      <c r="A101" s="5"/>
      <c r="B101" s="11" t="s">
        <v>2</v>
      </c>
      <c r="C101" s="6">
        <v>4.33</v>
      </c>
      <c r="D101" s="7">
        <v>7.01</v>
      </c>
      <c r="E101" s="7">
        <v>8.17</v>
      </c>
      <c r="F101" s="7">
        <v>3.83</v>
      </c>
      <c r="G101" s="7">
        <v>7.75</v>
      </c>
      <c r="H101" s="7">
        <v>15.08</v>
      </c>
      <c r="I101" s="7">
        <v>8.83</v>
      </c>
      <c r="J101" s="7">
        <v>5.08</v>
      </c>
      <c r="K101" s="7">
        <v>5.83</v>
      </c>
      <c r="L101" s="7">
        <v>2.17</v>
      </c>
      <c r="M101" s="7">
        <v>4.67</v>
      </c>
      <c r="N101" s="7">
        <v>10.5</v>
      </c>
      <c r="O101" s="7">
        <v>5.33</v>
      </c>
      <c r="P101" s="7">
        <v>3.92</v>
      </c>
      <c r="Q101" s="8">
        <v>9</v>
      </c>
      <c r="R101" s="26">
        <f aca="true" t="shared" si="18" ref="R101:R115">+C101*100/C$88</f>
        <v>0.054275478764875616</v>
      </c>
      <c r="S101" s="26">
        <f t="shared" si="16"/>
        <v>0.04857186293173263</v>
      </c>
      <c r="T101" s="26">
        <f t="shared" si="17"/>
        <v>0.05605646505439969</v>
      </c>
      <c r="U101" s="16"/>
    </row>
    <row r="102" spans="1:21" ht="12" customHeight="1">
      <c r="A102" s="5"/>
      <c r="B102" s="11" t="s">
        <v>19</v>
      </c>
      <c r="C102" s="6"/>
      <c r="D102" s="7"/>
      <c r="E102" s="7"/>
      <c r="F102" s="7"/>
      <c r="G102" s="7"/>
      <c r="H102" s="7">
        <v>23.5</v>
      </c>
      <c r="I102" s="7">
        <v>52.26</v>
      </c>
      <c r="J102" s="7">
        <v>76.72</v>
      </c>
      <c r="K102" s="7">
        <v>112.45</v>
      </c>
      <c r="L102" s="7">
        <v>186.22</v>
      </c>
      <c r="M102" s="7">
        <v>197.16</v>
      </c>
      <c r="N102" s="7">
        <v>98.75</v>
      </c>
      <c r="O102" s="7">
        <v>85.38</v>
      </c>
      <c r="P102" s="7">
        <v>171.92</v>
      </c>
      <c r="Q102" s="8">
        <v>263.31</v>
      </c>
      <c r="R102" s="26">
        <f t="shared" si="18"/>
        <v>0</v>
      </c>
      <c r="S102" s="26">
        <f t="shared" si="16"/>
        <v>0.7335498669532534</v>
      </c>
      <c r="T102" s="26">
        <f t="shared" si="17"/>
        <v>1.6400253126082203</v>
      </c>
      <c r="U102" s="16"/>
    </row>
    <row r="103" spans="1:20" ht="12" customHeight="1">
      <c r="A103" s="5"/>
      <c r="B103" s="11" t="s">
        <v>40</v>
      </c>
      <c r="C103" s="6">
        <v>103.1</v>
      </c>
      <c r="D103" s="7">
        <v>137.57</v>
      </c>
      <c r="E103" s="7">
        <v>126.62</v>
      </c>
      <c r="F103" s="7">
        <v>106.42</v>
      </c>
      <c r="G103" s="7">
        <v>46.08</v>
      </c>
      <c r="H103" s="7">
        <v>9.3</v>
      </c>
      <c r="I103" s="7"/>
      <c r="J103" s="7"/>
      <c r="K103" s="7"/>
      <c r="L103" s="7"/>
      <c r="M103" s="7"/>
      <c r="N103" s="7"/>
      <c r="O103" s="7"/>
      <c r="P103" s="7"/>
      <c r="Q103" s="8"/>
      <c r="R103" s="26">
        <f t="shared" si="18"/>
        <v>1.2923329932237129</v>
      </c>
      <c r="S103" s="26">
        <f t="shared" si="16"/>
        <v>0</v>
      </c>
      <c r="T103" s="26">
        <f t="shared" si="17"/>
        <v>0</v>
      </c>
    </row>
    <row r="104" spans="1:20" ht="12" customHeight="1">
      <c r="A104" s="5"/>
      <c r="B104" s="11" t="s">
        <v>3</v>
      </c>
      <c r="C104" s="6"/>
      <c r="D104" s="7"/>
      <c r="E104" s="7">
        <v>8.83</v>
      </c>
      <c r="F104" s="7">
        <v>14.92</v>
      </c>
      <c r="G104" s="7">
        <v>9.5</v>
      </c>
      <c r="H104" s="7">
        <v>6.42</v>
      </c>
      <c r="I104" s="7">
        <v>2.42</v>
      </c>
      <c r="J104" s="7">
        <v>11.17</v>
      </c>
      <c r="K104" s="7">
        <v>56.08</v>
      </c>
      <c r="L104" s="7">
        <v>87</v>
      </c>
      <c r="M104" s="7">
        <v>102.68</v>
      </c>
      <c r="N104" s="7">
        <v>131.24</v>
      </c>
      <c r="O104" s="7">
        <v>145.94</v>
      </c>
      <c r="P104" s="7">
        <v>163.07</v>
      </c>
      <c r="Q104" s="8">
        <v>194.67</v>
      </c>
      <c r="R104" s="26">
        <f t="shared" si="18"/>
        <v>0</v>
      </c>
      <c r="S104" s="26">
        <f t="shared" si="16"/>
        <v>0.10680073010776643</v>
      </c>
      <c r="T104" s="26">
        <f t="shared" si="17"/>
        <v>1.2125013391266652</v>
      </c>
    </row>
    <row r="105" spans="1:20" ht="12" customHeight="1">
      <c r="A105" s="5"/>
      <c r="B105" s="11" t="s">
        <v>31</v>
      </c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>
        <v>74.42</v>
      </c>
      <c r="N105" s="7">
        <v>47.75</v>
      </c>
      <c r="O105" s="7">
        <v>39.5</v>
      </c>
      <c r="P105" s="7">
        <v>67.25</v>
      </c>
      <c r="Q105" s="8">
        <v>96.83</v>
      </c>
      <c r="R105" s="26">
        <f t="shared" si="18"/>
        <v>0</v>
      </c>
      <c r="S105" s="26">
        <f t="shared" si="16"/>
        <v>0</v>
      </c>
      <c r="T105" s="26">
        <f t="shared" si="17"/>
        <v>0.6031052790241691</v>
      </c>
    </row>
    <row r="106" spans="1:20" ht="12" customHeight="1">
      <c r="A106" s="5"/>
      <c r="B106" s="11" t="s">
        <v>29</v>
      </c>
      <c r="C106" s="6">
        <v>3644.42</v>
      </c>
      <c r="D106" s="7">
        <v>3891.67</v>
      </c>
      <c r="E106" s="7">
        <v>3758.17</v>
      </c>
      <c r="F106" s="7">
        <v>3717.25</v>
      </c>
      <c r="G106" s="7">
        <v>3745.45</v>
      </c>
      <c r="H106" s="7">
        <v>3790.48</v>
      </c>
      <c r="I106" s="7">
        <v>3838.75</v>
      </c>
      <c r="J106" s="7">
        <v>4020.17</v>
      </c>
      <c r="K106" s="7">
        <v>4438.58</v>
      </c>
      <c r="L106" s="7">
        <v>4909.86</v>
      </c>
      <c r="M106" s="7">
        <v>5293.17</v>
      </c>
      <c r="N106" s="7">
        <v>5259.18</v>
      </c>
      <c r="O106" s="7">
        <v>4858</v>
      </c>
      <c r="P106" s="7">
        <v>5009.83</v>
      </c>
      <c r="Q106" s="8">
        <v>5119.58</v>
      </c>
      <c r="R106" s="26">
        <f t="shared" si="18"/>
        <v>45.681903076278985</v>
      </c>
      <c r="S106" s="26">
        <f t="shared" si="16"/>
        <v>38.4384146067448</v>
      </c>
      <c r="T106" s="26">
        <f t="shared" si="17"/>
        <v>31.887284151467064</v>
      </c>
    </row>
    <row r="107" spans="1:20" ht="12" customHeight="1">
      <c r="A107" s="5"/>
      <c r="B107" s="11" t="s">
        <v>32</v>
      </c>
      <c r="C107" s="6"/>
      <c r="D107" s="7"/>
      <c r="E107" s="7"/>
      <c r="F107" s="7"/>
      <c r="G107" s="7"/>
      <c r="H107" s="7"/>
      <c r="I107" s="7"/>
      <c r="J107" s="7"/>
      <c r="K107" s="7">
        <v>8.83</v>
      </c>
      <c r="L107" s="7">
        <v>232.92</v>
      </c>
      <c r="M107" s="7">
        <v>930.58</v>
      </c>
      <c r="N107" s="7">
        <v>1067.67</v>
      </c>
      <c r="O107" s="7">
        <v>1055.17</v>
      </c>
      <c r="P107" s="7">
        <v>917.25</v>
      </c>
      <c r="Q107" s="8">
        <v>996.42</v>
      </c>
      <c r="R107" s="26">
        <f t="shared" si="18"/>
        <v>0</v>
      </c>
      <c r="S107" s="26">
        <f t="shared" si="16"/>
        <v>0</v>
      </c>
      <c r="T107" s="26">
        <f t="shared" si="17"/>
        <v>6.2061981010561045</v>
      </c>
    </row>
    <row r="108" spans="1:20" ht="12" customHeight="1">
      <c r="A108" s="5"/>
      <c r="B108" s="11" t="s">
        <v>41</v>
      </c>
      <c r="C108" s="6">
        <v>385.72</v>
      </c>
      <c r="D108" s="7">
        <v>418.42</v>
      </c>
      <c r="E108" s="7">
        <v>499.47</v>
      </c>
      <c r="F108" s="7">
        <v>493.69</v>
      </c>
      <c r="G108" s="7">
        <v>456.34</v>
      </c>
      <c r="H108" s="7">
        <v>758.33</v>
      </c>
      <c r="I108" s="7">
        <v>612.58</v>
      </c>
      <c r="J108" s="7">
        <v>509.4</v>
      </c>
      <c r="K108" s="7">
        <v>689</v>
      </c>
      <c r="L108" s="7">
        <v>1109.21</v>
      </c>
      <c r="M108" s="7">
        <v>1395.32</v>
      </c>
      <c r="N108" s="7">
        <v>1347.51</v>
      </c>
      <c r="O108" s="7">
        <v>1720.33</v>
      </c>
      <c r="P108" s="7">
        <v>1709.75</v>
      </c>
      <c r="Q108" s="8">
        <v>1637.58</v>
      </c>
      <c r="R108" s="26">
        <f t="shared" si="18"/>
        <v>4.834904773484486</v>
      </c>
      <c r="S108" s="26">
        <f t="shared" si="16"/>
        <v>4.870572239650512</v>
      </c>
      <c r="T108" s="26">
        <f t="shared" si="17"/>
        <v>10.19966067153154</v>
      </c>
    </row>
    <row r="109" spans="1:20" ht="12" customHeight="1">
      <c r="A109" s="5"/>
      <c r="B109" s="11" t="s">
        <v>4</v>
      </c>
      <c r="C109" s="6">
        <v>1063.75</v>
      </c>
      <c r="D109" s="7">
        <v>1042.75</v>
      </c>
      <c r="E109" s="7">
        <v>1146.5</v>
      </c>
      <c r="F109" s="7">
        <v>1221.25</v>
      </c>
      <c r="G109" s="7">
        <v>1288.5</v>
      </c>
      <c r="H109" s="7">
        <v>1362.83</v>
      </c>
      <c r="I109" s="7">
        <v>1379.83</v>
      </c>
      <c r="J109" s="7">
        <v>1525.92</v>
      </c>
      <c r="K109" s="7">
        <v>1751.75</v>
      </c>
      <c r="L109" s="7">
        <v>1787.83</v>
      </c>
      <c r="M109" s="7">
        <v>1878.83</v>
      </c>
      <c r="N109" s="7">
        <v>1708.08</v>
      </c>
      <c r="O109" s="7">
        <v>1573.92</v>
      </c>
      <c r="P109" s="7">
        <v>1602.17</v>
      </c>
      <c r="Q109" s="8">
        <v>1600.58</v>
      </c>
      <c r="R109" s="26">
        <f t="shared" si="18"/>
        <v>13.333843079939133</v>
      </c>
      <c r="S109" s="26">
        <f t="shared" si="16"/>
        <v>14.589916748974302</v>
      </c>
      <c r="T109" s="26">
        <f t="shared" si="17"/>
        <v>9.969206315196784</v>
      </c>
    </row>
    <row r="110" spans="1:20" ht="12" customHeight="1">
      <c r="A110" s="5"/>
      <c r="B110" s="11" t="s">
        <v>5</v>
      </c>
      <c r="C110" s="6">
        <v>24.42</v>
      </c>
      <c r="D110" s="7">
        <v>31.78</v>
      </c>
      <c r="E110" s="7">
        <v>19</v>
      </c>
      <c r="F110" s="7">
        <v>20.83</v>
      </c>
      <c r="G110" s="7">
        <v>17.04</v>
      </c>
      <c r="H110" s="7">
        <v>14.25</v>
      </c>
      <c r="I110" s="7">
        <v>10.42</v>
      </c>
      <c r="J110" s="7">
        <v>5.9</v>
      </c>
      <c r="K110" s="7">
        <v>4.33</v>
      </c>
      <c r="L110" s="7">
        <v>6.08</v>
      </c>
      <c r="M110" s="7">
        <v>9.84</v>
      </c>
      <c r="N110" s="7">
        <v>7.5</v>
      </c>
      <c r="O110" s="7">
        <v>4.42</v>
      </c>
      <c r="P110" s="7">
        <v>4.67</v>
      </c>
      <c r="Q110" s="8">
        <v>4.63</v>
      </c>
      <c r="R110" s="26">
        <f t="shared" si="18"/>
        <v>0.3060986585307766</v>
      </c>
      <c r="S110" s="26">
        <f t="shared" si="16"/>
        <v>0.056412203011264275</v>
      </c>
      <c r="T110" s="26">
        <f t="shared" si="17"/>
        <v>0.028837937022430062</v>
      </c>
    </row>
    <row r="111" spans="1:20" ht="12" customHeight="1">
      <c r="A111" s="5"/>
      <c r="B111" s="11" t="s">
        <v>42</v>
      </c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>
        <v>6</v>
      </c>
      <c r="O111" s="7">
        <v>13.92</v>
      </c>
      <c r="P111" s="7">
        <v>10.25</v>
      </c>
      <c r="Q111" s="8">
        <v>2.17</v>
      </c>
      <c r="R111" s="26">
        <f t="shared" si="18"/>
        <v>0</v>
      </c>
      <c r="S111" s="26">
        <f t="shared" si="16"/>
        <v>0</v>
      </c>
      <c r="T111" s="26">
        <f t="shared" si="17"/>
        <v>0.013515836574227481</v>
      </c>
    </row>
    <row r="112" spans="1:20" ht="12" customHeight="1">
      <c r="A112" s="5"/>
      <c r="B112" s="11" t="s">
        <v>13</v>
      </c>
      <c r="C112" s="6">
        <v>8.17</v>
      </c>
      <c r="D112" s="7">
        <v>9.33</v>
      </c>
      <c r="E112" s="7">
        <v>12.83</v>
      </c>
      <c r="F112" s="7">
        <v>65.25</v>
      </c>
      <c r="G112" s="7">
        <v>99.86</v>
      </c>
      <c r="H112" s="7">
        <v>121.87</v>
      </c>
      <c r="I112" s="7">
        <v>154.25</v>
      </c>
      <c r="J112" s="7">
        <v>197.92</v>
      </c>
      <c r="K112" s="7">
        <v>208.65</v>
      </c>
      <c r="L112" s="7">
        <v>219.07</v>
      </c>
      <c r="M112" s="7">
        <v>259.92</v>
      </c>
      <c r="N112" s="7">
        <v>260.59</v>
      </c>
      <c r="O112" s="7">
        <v>297.68</v>
      </c>
      <c r="P112" s="7">
        <v>321.75</v>
      </c>
      <c r="Q112" s="8">
        <v>335.72</v>
      </c>
      <c r="R112" s="26">
        <f t="shared" si="18"/>
        <v>0.10240892875497316</v>
      </c>
      <c r="S112" s="26">
        <f t="shared" si="16"/>
        <v>1.892390376269394</v>
      </c>
      <c r="T112" s="26">
        <f t="shared" si="17"/>
        <v>2.0910307164514514</v>
      </c>
    </row>
    <row r="113" spans="1:20" ht="12" customHeight="1">
      <c r="A113" s="5"/>
      <c r="B113" s="11" t="s">
        <v>18</v>
      </c>
      <c r="C113" s="6"/>
      <c r="D113" s="7"/>
      <c r="E113" s="7"/>
      <c r="F113" s="7">
        <v>0.67</v>
      </c>
      <c r="G113" s="7">
        <v>1.08</v>
      </c>
      <c r="H113" s="7">
        <v>4.25</v>
      </c>
      <c r="I113" s="7">
        <v>5.83</v>
      </c>
      <c r="J113" s="7">
        <v>5.25</v>
      </c>
      <c r="K113" s="7">
        <v>2.77</v>
      </c>
      <c r="L113" s="7">
        <v>2.08</v>
      </c>
      <c r="M113" s="7">
        <v>2.75</v>
      </c>
      <c r="N113" s="7">
        <v>3.84</v>
      </c>
      <c r="O113" s="7">
        <v>5.92</v>
      </c>
      <c r="P113" s="7">
        <v>4.25</v>
      </c>
      <c r="Q113" s="8">
        <v>2.92</v>
      </c>
      <c r="R113" s="26">
        <f t="shared" si="18"/>
        <v>0</v>
      </c>
      <c r="S113" s="26">
        <f t="shared" si="16"/>
        <v>0.05019729928968431</v>
      </c>
      <c r="T113" s="26">
        <f t="shared" si="17"/>
        <v>0.018187208662094122</v>
      </c>
    </row>
    <row r="114" spans="1:20" ht="12" customHeight="1">
      <c r="A114" s="5"/>
      <c r="B114" s="11" t="s">
        <v>43</v>
      </c>
      <c r="C114" s="6"/>
      <c r="D114" s="7"/>
      <c r="E114" s="7"/>
      <c r="F114" s="7"/>
      <c r="G114" s="7"/>
      <c r="H114" s="7">
        <v>20.33</v>
      </c>
      <c r="I114" s="7">
        <v>40</v>
      </c>
      <c r="J114" s="7">
        <v>38.25</v>
      </c>
      <c r="K114" s="7">
        <v>36.08</v>
      </c>
      <c r="L114" s="7">
        <v>76.74</v>
      </c>
      <c r="M114" s="7">
        <v>111.25</v>
      </c>
      <c r="N114" s="7">
        <v>153.43</v>
      </c>
      <c r="O114" s="7">
        <v>165.75</v>
      </c>
      <c r="P114" s="7">
        <v>183.83</v>
      </c>
      <c r="Q114" s="8">
        <v>186.33</v>
      </c>
      <c r="R114" s="26">
        <f t="shared" si="18"/>
        <v>0</v>
      </c>
      <c r="S114" s="26">
        <f t="shared" si="16"/>
        <v>0.36572318053912856</v>
      </c>
      <c r="T114" s="26">
        <f t="shared" si="17"/>
        <v>1.1605556815095883</v>
      </c>
    </row>
    <row r="115" spans="1:20" ht="12" customHeight="1">
      <c r="A115" s="5"/>
      <c r="B115" s="11" t="s">
        <v>6</v>
      </c>
      <c r="C115" s="6">
        <v>1151.11</v>
      </c>
      <c r="D115" s="7">
        <v>1181.72</v>
      </c>
      <c r="E115" s="7">
        <v>1219.56</v>
      </c>
      <c r="F115" s="7">
        <v>1317.25</v>
      </c>
      <c r="G115" s="7">
        <v>1403.15</v>
      </c>
      <c r="H115" s="7">
        <v>1470.25</v>
      </c>
      <c r="I115" s="7">
        <v>1651.27</v>
      </c>
      <c r="J115" s="7">
        <v>1723.54</v>
      </c>
      <c r="K115" s="7">
        <v>1967.85</v>
      </c>
      <c r="L115" s="7">
        <v>2271.73</v>
      </c>
      <c r="M115" s="7">
        <v>2422.98</v>
      </c>
      <c r="N115" s="7">
        <v>2454</v>
      </c>
      <c r="O115" s="7">
        <v>2547.75</v>
      </c>
      <c r="P115" s="7">
        <v>2610.44</v>
      </c>
      <c r="Q115" s="8">
        <v>2627.92</v>
      </c>
      <c r="R115" s="26">
        <f t="shared" si="18"/>
        <v>14.428879067213849</v>
      </c>
      <c r="S115" s="26">
        <f t="shared" si="16"/>
        <v>16.47943870814143</v>
      </c>
      <c r="T115" s="26">
        <f t="shared" si="17"/>
        <v>16.367989516195337</v>
      </c>
    </row>
    <row r="116" spans="1:20" ht="12" customHeight="1">
      <c r="A116" s="12" t="s">
        <v>23</v>
      </c>
      <c r="B116" s="27"/>
      <c r="C116" s="28">
        <f aca="true" t="shared" si="19" ref="C116:R116">SUM(C117:C141)</f>
        <v>2789.2499999999995</v>
      </c>
      <c r="D116" s="29">
        <f t="shared" si="19"/>
        <v>2897.45</v>
      </c>
      <c r="E116" s="29">
        <f t="shared" si="19"/>
        <v>3000.07</v>
      </c>
      <c r="F116" s="29">
        <f t="shared" si="19"/>
        <v>3449.03</v>
      </c>
      <c r="G116" s="29">
        <f t="shared" si="19"/>
        <v>3647.07</v>
      </c>
      <c r="H116" s="29">
        <f t="shared" si="19"/>
        <v>3915.7500000000005</v>
      </c>
      <c r="I116" s="29">
        <f t="shared" si="19"/>
        <v>4088.7000000000003</v>
      </c>
      <c r="J116" s="29">
        <f t="shared" si="19"/>
        <v>4163.12</v>
      </c>
      <c r="K116" s="29">
        <f t="shared" si="19"/>
        <v>4977.44</v>
      </c>
      <c r="L116" s="29">
        <f t="shared" si="19"/>
        <v>5795.25</v>
      </c>
      <c r="M116" s="29">
        <f t="shared" si="19"/>
        <v>7063.1900000000005</v>
      </c>
      <c r="N116" s="29">
        <f t="shared" si="19"/>
        <v>7366.020000000001</v>
      </c>
      <c r="O116" s="29">
        <f t="shared" si="19"/>
        <v>7829.43</v>
      </c>
      <c r="P116" s="29">
        <f t="shared" si="19"/>
        <v>8214.79</v>
      </c>
      <c r="Q116" s="56">
        <f t="shared" si="19"/>
        <v>8722.65</v>
      </c>
      <c r="R116" s="29">
        <f t="shared" si="19"/>
        <v>100.00000000000003</v>
      </c>
      <c r="S116" s="29">
        <f>SUM(S117:S141)</f>
        <v>100</v>
      </c>
      <c r="T116" s="29">
        <f>SUM(T117:T141)</f>
        <v>99.99999999999999</v>
      </c>
    </row>
    <row r="117" spans="1:20" ht="12" customHeight="1">
      <c r="A117" s="12"/>
      <c r="B117" s="11" t="s">
        <v>36</v>
      </c>
      <c r="C117" s="6">
        <v>6.25</v>
      </c>
      <c r="D117" s="7">
        <v>0.83</v>
      </c>
      <c r="E117" s="7"/>
      <c r="F117" s="7"/>
      <c r="G117" s="7"/>
      <c r="H117" s="7"/>
      <c r="I117" s="7"/>
      <c r="J117" s="7"/>
      <c r="K117" s="7">
        <v>18.53</v>
      </c>
      <c r="L117" s="7">
        <v>20.58</v>
      </c>
      <c r="M117" s="7">
        <v>16.42</v>
      </c>
      <c r="N117" s="7">
        <v>18</v>
      </c>
      <c r="O117" s="7">
        <v>12.69</v>
      </c>
      <c r="P117" s="7">
        <v>6</v>
      </c>
      <c r="Q117" s="8">
        <v>7.67</v>
      </c>
      <c r="R117" s="26">
        <f aca="true" t="shared" si="20" ref="R117:R125">+C117*100/C$116</f>
        <v>0.22407457201756747</v>
      </c>
      <c r="S117" s="26">
        <f aca="true" t="shared" si="21" ref="S117:S141">+J117*100/J$116</f>
        <v>0</v>
      </c>
      <c r="T117" s="26">
        <f aca="true" t="shared" si="22" ref="T117:T141">+Q117*100/Q$116</f>
        <v>0.08793199314428528</v>
      </c>
    </row>
    <row r="118" spans="1:20" ht="12" customHeight="1">
      <c r="A118" s="12"/>
      <c r="B118" s="11" t="s">
        <v>30</v>
      </c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>
        <v>211.5</v>
      </c>
      <c r="N118" s="7">
        <v>232</v>
      </c>
      <c r="O118" s="7">
        <v>81.33</v>
      </c>
      <c r="P118" s="7">
        <v>111.08</v>
      </c>
      <c r="Q118" s="8">
        <v>20.83</v>
      </c>
      <c r="R118" s="26">
        <f t="shared" si="20"/>
        <v>0</v>
      </c>
      <c r="S118" s="26">
        <f t="shared" si="21"/>
        <v>0</v>
      </c>
      <c r="T118" s="26">
        <f t="shared" si="22"/>
        <v>0.23880357460175522</v>
      </c>
    </row>
    <row r="119" spans="1:21" ht="12" customHeight="1">
      <c r="A119" s="12"/>
      <c r="B119" s="31" t="s">
        <v>12</v>
      </c>
      <c r="C119" s="6">
        <v>144.83</v>
      </c>
      <c r="D119" s="7">
        <v>160</v>
      </c>
      <c r="E119" s="7">
        <v>168.29</v>
      </c>
      <c r="F119" s="7">
        <v>215.88</v>
      </c>
      <c r="G119" s="7">
        <v>180.01</v>
      </c>
      <c r="H119" s="7">
        <v>137.33</v>
      </c>
      <c r="I119" s="7">
        <v>116</v>
      </c>
      <c r="J119" s="7">
        <v>91.08</v>
      </c>
      <c r="K119" s="7">
        <v>97.42</v>
      </c>
      <c r="L119" s="7">
        <v>98.33</v>
      </c>
      <c r="M119" s="7">
        <v>115.58</v>
      </c>
      <c r="N119" s="7">
        <v>107.75</v>
      </c>
      <c r="O119" s="7">
        <v>54.42</v>
      </c>
      <c r="P119" s="7">
        <v>85</v>
      </c>
      <c r="Q119" s="8">
        <v>107.58</v>
      </c>
      <c r="R119" s="26">
        <f t="shared" si="20"/>
        <v>5.192435242448688</v>
      </c>
      <c r="S119" s="26">
        <f t="shared" si="21"/>
        <v>2.187782240242895</v>
      </c>
      <c r="T119" s="26">
        <f t="shared" si="22"/>
        <v>1.2333407851971592</v>
      </c>
      <c r="U119" s="16"/>
    </row>
    <row r="120" spans="1:21" ht="12" customHeight="1">
      <c r="A120" s="12"/>
      <c r="B120" s="8" t="s">
        <v>17</v>
      </c>
      <c r="C120" s="6"/>
      <c r="D120" s="7"/>
      <c r="E120" s="7"/>
      <c r="F120" s="7"/>
      <c r="G120" s="7"/>
      <c r="H120" s="7">
        <v>10.58</v>
      </c>
      <c r="I120" s="7">
        <v>25.25</v>
      </c>
      <c r="J120" s="7">
        <v>30.25</v>
      </c>
      <c r="K120" s="7">
        <v>52.75</v>
      </c>
      <c r="L120" s="7">
        <v>148.33</v>
      </c>
      <c r="M120" s="7">
        <v>274.83</v>
      </c>
      <c r="N120" s="7">
        <v>197.67</v>
      </c>
      <c r="O120" s="7">
        <v>281.5</v>
      </c>
      <c r="P120" s="7">
        <v>398.5</v>
      </c>
      <c r="Q120" s="8">
        <v>321.92</v>
      </c>
      <c r="R120" s="26">
        <f t="shared" si="20"/>
        <v>0</v>
      </c>
      <c r="S120" s="26">
        <f t="shared" si="21"/>
        <v>0.7266184976652127</v>
      </c>
      <c r="T120" s="26">
        <f t="shared" si="22"/>
        <v>3.6906215427651</v>
      </c>
      <c r="U120" s="16"/>
    </row>
    <row r="121" spans="1:21" ht="12" customHeight="1">
      <c r="A121" s="12"/>
      <c r="B121" s="11" t="s">
        <v>33</v>
      </c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>
        <v>0.83</v>
      </c>
      <c r="O121" s="7">
        <v>8.17</v>
      </c>
      <c r="P121" s="7">
        <v>16.33</v>
      </c>
      <c r="Q121" s="8">
        <v>27.54</v>
      </c>
      <c r="R121" s="26">
        <f t="shared" si="20"/>
        <v>0</v>
      </c>
      <c r="S121" s="26">
        <f t="shared" si="21"/>
        <v>0</v>
      </c>
      <c r="T121" s="26">
        <f t="shared" si="22"/>
        <v>0.3157297380956475</v>
      </c>
      <c r="U121" s="16"/>
    </row>
    <row r="122" spans="1:21" ht="12" customHeight="1">
      <c r="A122" s="12"/>
      <c r="B122" s="11" t="s">
        <v>0</v>
      </c>
      <c r="C122" s="6">
        <v>33.44</v>
      </c>
      <c r="D122" s="7">
        <v>26.08</v>
      </c>
      <c r="E122" s="7">
        <v>20.58</v>
      </c>
      <c r="F122" s="7">
        <v>41.19</v>
      </c>
      <c r="G122" s="7">
        <v>64.04</v>
      </c>
      <c r="H122" s="7">
        <v>61.29</v>
      </c>
      <c r="I122" s="7">
        <v>37.79</v>
      </c>
      <c r="J122" s="7">
        <v>25.48</v>
      </c>
      <c r="K122" s="7">
        <v>52.81</v>
      </c>
      <c r="L122" s="7">
        <v>63.65</v>
      </c>
      <c r="M122" s="7">
        <v>46.61</v>
      </c>
      <c r="N122" s="7">
        <v>33.7</v>
      </c>
      <c r="O122" s="7">
        <v>40.4</v>
      </c>
      <c r="P122" s="7">
        <v>62.44</v>
      </c>
      <c r="Q122" s="8">
        <v>98.07</v>
      </c>
      <c r="R122" s="26">
        <f t="shared" si="20"/>
        <v>1.198888590122793</v>
      </c>
      <c r="S122" s="26">
        <f t="shared" si="21"/>
        <v>0.6120409692730452</v>
      </c>
      <c r="T122" s="26">
        <f t="shared" si="22"/>
        <v>1.1243142852229542</v>
      </c>
      <c r="U122" s="16"/>
    </row>
    <row r="123" spans="1:21" ht="12" customHeight="1">
      <c r="A123" s="12"/>
      <c r="B123" s="11" t="s">
        <v>37</v>
      </c>
      <c r="C123" s="6">
        <v>212.17</v>
      </c>
      <c r="D123" s="7">
        <v>292.96</v>
      </c>
      <c r="E123" s="7">
        <v>330.27</v>
      </c>
      <c r="F123" s="7">
        <v>307.62</v>
      </c>
      <c r="G123" s="7">
        <v>293.09</v>
      </c>
      <c r="H123" s="7">
        <v>289.35</v>
      </c>
      <c r="I123" s="7">
        <v>281.42</v>
      </c>
      <c r="J123" s="7">
        <v>233.02</v>
      </c>
      <c r="K123" s="7">
        <v>350.99</v>
      </c>
      <c r="L123" s="7">
        <v>477.71</v>
      </c>
      <c r="M123" s="7">
        <v>578.17</v>
      </c>
      <c r="N123" s="7">
        <v>573.14</v>
      </c>
      <c r="O123" s="7">
        <v>502.77</v>
      </c>
      <c r="P123" s="7">
        <v>499.58</v>
      </c>
      <c r="Q123" s="8">
        <v>487.2</v>
      </c>
      <c r="R123" s="26">
        <f t="shared" si="20"/>
        <v>7.6067043111947665</v>
      </c>
      <c r="S123" s="26">
        <f t="shared" si="21"/>
        <v>5.597244374411499</v>
      </c>
      <c r="T123" s="26">
        <f t="shared" si="22"/>
        <v>5.585458547574419</v>
      </c>
      <c r="U123" s="16"/>
    </row>
    <row r="124" spans="1:21" ht="12" customHeight="1">
      <c r="A124" s="12"/>
      <c r="B124" s="11" t="s">
        <v>38</v>
      </c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>
        <v>2.42</v>
      </c>
      <c r="P124" s="7">
        <v>18.42</v>
      </c>
      <c r="Q124" s="8">
        <v>30.58</v>
      </c>
      <c r="R124" s="26">
        <f t="shared" si="20"/>
        <v>0</v>
      </c>
      <c r="S124" s="26">
        <f t="shared" si="21"/>
        <v>0</v>
      </c>
      <c r="T124" s="26">
        <f t="shared" si="22"/>
        <v>0.3505815319885585</v>
      </c>
      <c r="U124" s="16"/>
    </row>
    <row r="125" spans="1:21" ht="12" customHeight="1">
      <c r="A125" s="12"/>
      <c r="B125" s="11" t="s">
        <v>1</v>
      </c>
      <c r="C125" s="6">
        <v>215.86</v>
      </c>
      <c r="D125" s="7">
        <v>219.67</v>
      </c>
      <c r="E125" s="7">
        <v>241.25</v>
      </c>
      <c r="F125" s="7">
        <v>259.67</v>
      </c>
      <c r="G125" s="7">
        <v>313.76</v>
      </c>
      <c r="H125" s="7">
        <v>343.17</v>
      </c>
      <c r="I125" s="7">
        <v>345.75</v>
      </c>
      <c r="J125" s="7">
        <v>359.55</v>
      </c>
      <c r="K125" s="7">
        <v>401.02</v>
      </c>
      <c r="L125" s="7">
        <v>443.63</v>
      </c>
      <c r="M125" s="7">
        <v>458.85</v>
      </c>
      <c r="N125" s="7">
        <v>436.08</v>
      </c>
      <c r="O125" s="7">
        <v>380.75</v>
      </c>
      <c r="P125" s="7">
        <v>346.42</v>
      </c>
      <c r="Q125" s="8">
        <v>315</v>
      </c>
      <c r="R125" s="26">
        <f t="shared" si="20"/>
        <v>7.738997938513939</v>
      </c>
      <c r="S125" s="26">
        <f t="shared" si="21"/>
        <v>8.636551432579411</v>
      </c>
      <c r="T125" s="26">
        <f t="shared" si="22"/>
        <v>3.6112878540351843</v>
      </c>
      <c r="U125" s="16"/>
    </row>
    <row r="126" spans="1:21" ht="12" customHeight="1">
      <c r="A126" s="12"/>
      <c r="B126" s="11" t="s">
        <v>39</v>
      </c>
      <c r="C126" s="6"/>
      <c r="D126" s="7"/>
      <c r="E126" s="7"/>
      <c r="F126" s="7"/>
      <c r="G126" s="7">
        <v>0.46</v>
      </c>
      <c r="H126" s="7"/>
      <c r="I126" s="7"/>
      <c r="J126" s="7"/>
      <c r="K126" s="7"/>
      <c r="L126" s="7">
        <v>0.42</v>
      </c>
      <c r="M126" s="7">
        <v>0.58</v>
      </c>
      <c r="N126" s="7">
        <v>1</v>
      </c>
      <c r="O126" s="7">
        <v>0.67</v>
      </c>
      <c r="P126" s="7">
        <v>1.48</v>
      </c>
      <c r="Q126" s="8">
        <v>0.58</v>
      </c>
      <c r="R126" s="26">
        <f aca="true" t="shared" si="23" ref="R126:R141">+C126*100/C$116</f>
        <v>0</v>
      </c>
      <c r="S126" s="26">
        <f t="shared" si="21"/>
        <v>0</v>
      </c>
      <c r="T126" s="26">
        <f t="shared" si="22"/>
        <v>0.006649355413779069</v>
      </c>
      <c r="U126" s="16"/>
    </row>
    <row r="127" spans="1:21" ht="12" customHeight="1">
      <c r="A127" s="12"/>
      <c r="B127" s="11" t="s">
        <v>2</v>
      </c>
      <c r="C127" s="6">
        <v>17.09</v>
      </c>
      <c r="D127" s="7">
        <v>16.17</v>
      </c>
      <c r="E127" s="7">
        <v>7.92</v>
      </c>
      <c r="F127" s="7">
        <v>12.67</v>
      </c>
      <c r="G127" s="7">
        <v>8.67</v>
      </c>
      <c r="H127" s="7">
        <v>13.92</v>
      </c>
      <c r="I127" s="7">
        <v>8.58</v>
      </c>
      <c r="J127" s="7">
        <v>4.17</v>
      </c>
      <c r="K127" s="7">
        <v>3.5</v>
      </c>
      <c r="L127" s="7">
        <v>10.5</v>
      </c>
      <c r="M127" s="7">
        <v>25</v>
      </c>
      <c r="N127" s="7">
        <v>26.25</v>
      </c>
      <c r="O127" s="7">
        <v>15.17</v>
      </c>
      <c r="P127" s="7">
        <v>17.92</v>
      </c>
      <c r="Q127" s="8">
        <v>12.75</v>
      </c>
      <c r="R127" s="26">
        <f t="shared" si="23"/>
        <v>0.6127095097248365</v>
      </c>
      <c r="S127" s="26">
        <f t="shared" si="21"/>
        <v>0.10016526066988221</v>
      </c>
      <c r="T127" s="26">
        <f t="shared" si="22"/>
        <v>0.1461711750442813</v>
      </c>
      <c r="U127" s="16"/>
    </row>
    <row r="128" spans="1:21" ht="12" customHeight="1">
      <c r="A128" s="12"/>
      <c r="B128" s="11" t="s">
        <v>19</v>
      </c>
      <c r="C128" s="6"/>
      <c r="D128" s="7"/>
      <c r="E128" s="7"/>
      <c r="F128" s="7"/>
      <c r="G128" s="7">
        <v>9.92</v>
      </c>
      <c r="H128" s="7">
        <v>43.58</v>
      </c>
      <c r="I128" s="7">
        <v>95</v>
      </c>
      <c r="J128" s="7">
        <v>123.37</v>
      </c>
      <c r="K128" s="7">
        <v>145.64</v>
      </c>
      <c r="L128" s="7">
        <v>178.48</v>
      </c>
      <c r="M128" s="7">
        <v>225.31</v>
      </c>
      <c r="N128" s="7">
        <v>625.67</v>
      </c>
      <c r="O128" s="7">
        <v>1212.05</v>
      </c>
      <c r="P128" s="7">
        <v>1184.63</v>
      </c>
      <c r="Q128" s="8">
        <v>1338.92</v>
      </c>
      <c r="R128" s="26">
        <f t="shared" si="23"/>
        <v>0</v>
      </c>
      <c r="S128" s="26">
        <f t="shared" si="21"/>
        <v>2.963402448163877</v>
      </c>
      <c r="T128" s="26">
        <f t="shared" si="22"/>
        <v>15.349922328650123</v>
      </c>
      <c r="U128" s="16"/>
    </row>
    <row r="129" spans="1:21" ht="12" customHeight="1">
      <c r="A129" s="12"/>
      <c r="B129" s="11" t="s">
        <v>40</v>
      </c>
      <c r="C129" s="6">
        <v>27.14</v>
      </c>
      <c r="D129" s="7">
        <v>24.22</v>
      </c>
      <c r="E129" s="7">
        <v>18.96</v>
      </c>
      <c r="F129" s="7">
        <v>16.75</v>
      </c>
      <c r="G129" s="7">
        <v>8.17</v>
      </c>
      <c r="H129" s="7">
        <v>2.58</v>
      </c>
      <c r="I129" s="7"/>
      <c r="J129" s="7"/>
      <c r="K129" s="7"/>
      <c r="L129" s="7"/>
      <c r="M129" s="7"/>
      <c r="N129" s="7"/>
      <c r="O129" s="7"/>
      <c r="P129" s="7"/>
      <c r="Q129" s="8"/>
      <c r="R129" s="26">
        <f t="shared" si="23"/>
        <v>0.973021421529085</v>
      </c>
      <c r="S129" s="26">
        <f t="shared" si="21"/>
        <v>0</v>
      </c>
      <c r="T129" s="26">
        <f t="shared" si="22"/>
        <v>0</v>
      </c>
      <c r="U129" s="16"/>
    </row>
    <row r="130" spans="1:21" ht="12" customHeight="1">
      <c r="A130" s="12"/>
      <c r="B130" s="11" t="s">
        <v>3</v>
      </c>
      <c r="C130" s="6"/>
      <c r="D130" s="7"/>
      <c r="E130" s="7">
        <v>1</v>
      </c>
      <c r="F130" s="7">
        <v>4.83</v>
      </c>
      <c r="G130" s="7">
        <v>2.58</v>
      </c>
      <c r="H130" s="7">
        <v>2</v>
      </c>
      <c r="I130" s="7">
        <v>4.95</v>
      </c>
      <c r="J130" s="7">
        <v>8.67</v>
      </c>
      <c r="K130" s="7">
        <v>11.33</v>
      </c>
      <c r="L130" s="7">
        <v>20.17</v>
      </c>
      <c r="M130" s="7">
        <v>28</v>
      </c>
      <c r="N130" s="7">
        <v>42.87</v>
      </c>
      <c r="O130" s="7">
        <v>101.33</v>
      </c>
      <c r="P130" s="7">
        <v>233.52</v>
      </c>
      <c r="Q130" s="8">
        <v>581.3</v>
      </c>
      <c r="R130" s="26">
        <f t="shared" si="23"/>
        <v>0</v>
      </c>
      <c r="S130" s="26">
        <f t="shared" si="21"/>
        <v>0.2082572685870213</v>
      </c>
      <c r="T130" s="26">
        <f t="shared" si="22"/>
        <v>6.664259141430643</v>
      </c>
      <c r="U130" s="16"/>
    </row>
    <row r="131" spans="1:21" ht="12" customHeight="1">
      <c r="A131" s="12"/>
      <c r="B131" s="11" t="s">
        <v>31</v>
      </c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>
        <v>48.75</v>
      </c>
      <c r="N131" s="7">
        <v>40.83</v>
      </c>
      <c r="O131" s="7">
        <v>34</v>
      </c>
      <c r="P131" s="7">
        <v>29.5</v>
      </c>
      <c r="Q131" s="8">
        <v>54</v>
      </c>
      <c r="R131" s="26">
        <f t="shared" si="23"/>
        <v>0</v>
      </c>
      <c r="S131" s="26">
        <f t="shared" si="21"/>
        <v>0</v>
      </c>
      <c r="T131" s="26">
        <f t="shared" si="22"/>
        <v>0.6190779178346031</v>
      </c>
      <c r="U131" s="16"/>
    </row>
    <row r="132" spans="1:21" ht="12" customHeight="1">
      <c r="A132" s="12"/>
      <c r="B132" s="11" t="s">
        <v>29</v>
      </c>
      <c r="C132" s="6">
        <v>1404.17</v>
      </c>
      <c r="D132" s="7">
        <v>1376.58</v>
      </c>
      <c r="E132" s="7">
        <v>1351.67</v>
      </c>
      <c r="F132" s="7">
        <v>1534.58</v>
      </c>
      <c r="G132" s="7">
        <v>1657.82</v>
      </c>
      <c r="H132" s="7">
        <v>1801.75</v>
      </c>
      <c r="I132" s="7">
        <v>1786.42</v>
      </c>
      <c r="J132" s="7">
        <v>1826.42</v>
      </c>
      <c r="K132" s="7">
        <v>2030.92</v>
      </c>
      <c r="L132" s="7">
        <v>2336.51</v>
      </c>
      <c r="M132" s="7">
        <v>2536</v>
      </c>
      <c r="N132" s="7">
        <v>2542.15</v>
      </c>
      <c r="O132" s="7">
        <v>2456.42</v>
      </c>
      <c r="P132" s="7">
        <v>2502.92</v>
      </c>
      <c r="Q132" s="8">
        <v>2588.25</v>
      </c>
      <c r="R132" s="26">
        <f t="shared" si="23"/>
        <v>50.34220668638524</v>
      </c>
      <c r="S132" s="26">
        <f t="shared" si="21"/>
        <v>43.87142335556025</v>
      </c>
      <c r="T132" s="26">
        <f t="shared" si="22"/>
        <v>29.672748533989097</v>
      </c>
      <c r="U132" s="16"/>
    </row>
    <row r="133" spans="1:21" ht="12" customHeight="1">
      <c r="A133" s="12"/>
      <c r="B133" s="11" t="s">
        <v>32</v>
      </c>
      <c r="C133" s="6"/>
      <c r="D133" s="7"/>
      <c r="E133" s="7"/>
      <c r="F133" s="7"/>
      <c r="G133" s="7"/>
      <c r="H133" s="7"/>
      <c r="I133" s="7"/>
      <c r="J133" s="7"/>
      <c r="K133" s="7"/>
      <c r="L133" s="7">
        <v>33</v>
      </c>
      <c r="M133" s="7">
        <v>379.17</v>
      </c>
      <c r="N133" s="7">
        <v>493.42</v>
      </c>
      <c r="O133" s="7">
        <v>622.5</v>
      </c>
      <c r="P133" s="7">
        <v>654.75</v>
      </c>
      <c r="Q133" s="8">
        <v>695.33</v>
      </c>
      <c r="R133" s="26">
        <f t="shared" si="23"/>
        <v>0</v>
      </c>
      <c r="S133" s="26">
        <f t="shared" si="21"/>
        <v>0</v>
      </c>
      <c r="T133" s="26">
        <f t="shared" si="22"/>
        <v>7.97154534459138</v>
      </c>
      <c r="U133" s="16"/>
    </row>
    <row r="134" spans="1:21" ht="12" customHeight="1">
      <c r="A134" s="12"/>
      <c r="B134" s="11" t="s">
        <v>41</v>
      </c>
      <c r="C134" s="6">
        <v>147.17</v>
      </c>
      <c r="D134" s="7">
        <v>205.5</v>
      </c>
      <c r="E134" s="7">
        <v>221.49</v>
      </c>
      <c r="F134" s="7">
        <v>319</v>
      </c>
      <c r="G134" s="7">
        <v>273.22</v>
      </c>
      <c r="H134" s="7">
        <v>233.42</v>
      </c>
      <c r="I134" s="7">
        <v>270.94</v>
      </c>
      <c r="J134" s="7">
        <v>273</v>
      </c>
      <c r="K134" s="7">
        <v>414.08</v>
      </c>
      <c r="L134" s="7">
        <v>429.67</v>
      </c>
      <c r="M134" s="7">
        <v>529.6</v>
      </c>
      <c r="N134" s="7">
        <v>531.55</v>
      </c>
      <c r="O134" s="7">
        <v>634.5</v>
      </c>
      <c r="P134" s="7">
        <v>639.83</v>
      </c>
      <c r="Q134" s="8">
        <v>594.08</v>
      </c>
      <c r="R134" s="26">
        <f t="shared" si="23"/>
        <v>5.2763287622120645</v>
      </c>
      <c r="S134" s="26">
        <f t="shared" si="21"/>
        <v>6.5575818136397706</v>
      </c>
      <c r="T134" s="26">
        <f t="shared" si="22"/>
        <v>6.810774248651501</v>
      </c>
      <c r="U134" s="16"/>
    </row>
    <row r="135" spans="1:21" ht="12" customHeight="1">
      <c r="A135" s="12"/>
      <c r="B135" s="11" t="s">
        <v>4</v>
      </c>
      <c r="C135" s="6">
        <v>245.42</v>
      </c>
      <c r="D135" s="7">
        <v>241.92</v>
      </c>
      <c r="E135" s="7">
        <v>296.62</v>
      </c>
      <c r="F135" s="7">
        <v>366</v>
      </c>
      <c r="G135" s="7">
        <v>429</v>
      </c>
      <c r="H135" s="7">
        <v>541.92</v>
      </c>
      <c r="I135" s="7">
        <v>623.25</v>
      </c>
      <c r="J135" s="7">
        <v>675.55</v>
      </c>
      <c r="K135" s="7">
        <v>767.92</v>
      </c>
      <c r="L135" s="7">
        <v>791.67</v>
      </c>
      <c r="M135" s="7">
        <v>750.42</v>
      </c>
      <c r="N135" s="7">
        <v>603.17</v>
      </c>
      <c r="O135" s="7">
        <v>503.33</v>
      </c>
      <c r="P135" s="7">
        <v>522.42</v>
      </c>
      <c r="Q135" s="8">
        <v>525.25</v>
      </c>
      <c r="R135" s="26">
        <f t="shared" si="23"/>
        <v>8.798781034328226</v>
      </c>
      <c r="S135" s="26">
        <f t="shared" si="21"/>
        <v>16.227012432982956</v>
      </c>
      <c r="T135" s="26">
        <f t="shared" si="22"/>
        <v>6.021679191530097</v>
      </c>
      <c r="U135" s="16"/>
    </row>
    <row r="136" spans="1:21" ht="12" customHeight="1">
      <c r="A136" s="12"/>
      <c r="B136" s="11" t="s">
        <v>5</v>
      </c>
      <c r="C136" s="6">
        <v>20.49</v>
      </c>
      <c r="D136" s="7">
        <v>16.27</v>
      </c>
      <c r="E136" s="7">
        <v>10.17</v>
      </c>
      <c r="F136" s="7">
        <v>9</v>
      </c>
      <c r="G136" s="7">
        <v>7</v>
      </c>
      <c r="H136" s="7">
        <v>4.75</v>
      </c>
      <c r="I136" s="7">
        <v>1.08</v>
      </c>
      <c r="J136" s="7">
        <v>1.75</v>
      </c>
      <c r="K136" s="7">
        <v>3.58</v>
      </c>
      <c r="L136" s="7">
        <v>1.58</v>
      </c>
      <c r="M136" s="7">
        <v>1.17</v>
      </c>
      <c r="N136" s="7">
        <v>1.33</v>
      </c>
      <c r="O136" s="7">
        <v>0.83</v>
      </c>
      <c r="P136" s="7">
        <v>2.25</v>
      </c>
      <c r="Q136" s="8">
        <v>1.83</v>
      </c>
      <c r="R136" s="26">
        <f t="shared" si="23"/>
        <v>0.7346060769023932</v>
      </c>
      <c r="S136" s="26">
        <f t="shared" si="21"/>
        <v>0.04203578085666519</v>
      </c>
      <c r="T136" s="26">
        <f t="shared" si="22"/>
        <v>0.020979862771061546</v>
      </c>
      <c r="U136" s="16"/>
    </row>
    <row r="137" spans="1:21" ht="12" customHeight="1">
      <c r="A137" s="12"/>
      <c r="B137" s="11" t="s">
        <v>42</v>
      </c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>
        <v>2.58</v>
      </c>
      <c r="O137" s="7">
        <v>4.42</v>
      </c>
      <c r="P137" s="7">
        <v>3.42</v>
      </c>
      <c r="Q137" s="8">
        <v>0.83</v>
      </c>
      <c r="R137" s="26">
        <f t="shared" si="23"/>
        <v>0</v>
      </c>
      <c r="S137" s="26">
        <f t="shared" si="21"/>
        <v>0</v>
      </c>
      <c r="T137" s="26">
        <f t="shared" si="22"/>
        <v>0.009515456885235566</v>
      </c>
      <c r="U137" s="16"/>
    </row>
    <row r="138" spans="1:21" ht="12" customHeight="1">
      <c r="A138" s="12"/>
      <c r="B138" s="11" t="s">
        <v>13</v>
      </c>
      <c r="C138" s="6">
        <v>2.08</v>
      </c>
      <c r="D138" s="7">
        <v>3.17</v>
      </c>
      <c r="E138" s="7">
        <v>4.58</v>
      </c>
      <c r="F138" s="7">
        <v>17.17</v>
      </c>
      <c r="G138" s="7">
        <v>27.57</v>
      </c>
      <c r="H138" s="7">
        <v>34.05</v>
      </c>
      <c r="I138" s="7">
        <v>37.85</v>
      </c>
      <c r="J138" s="7">
        <v>45.64</v>
      </c>
      <c r="K138" s="7">
        <v>49.44</v>
      </c>
      <c r="L138" s="7">
        <v>49.44</v>
      </c>
      <c r="M138" s="7">
        <v>72.04</v>
      </c>
      <c r="N138" s="7">
        <v>86.39</v>
      </c>
      <c r="O138" s="7">
        <v>103.09</v>
      </c>
      <c r="P138" s="7">
        <v>94.63</v>
      </c>
      <c r="Q138" s="8">
        <v>96.43</v>
      </c>
      <c r="R138" s="26">
        <f t="shared" si="23"/>
        <v>0.07457201756744646</v>
      </c>
      <c r="S138" s="26">
        <f t="shared" si="21"/>
        <v>1.0962931647418284</v>
      </c>
      <c r="T138" s="26">
        <f t="shared" si="22"/>
        <v>1.1055126595701994</v>
      </c>
      <c r="U138" s="16"/>
    </row>
    <row r="139" spans="1:21" ht="12" customHeight="1">
      <c r="A139" s="12"/>
      <c r="B139" s="11" t="s">
        <v>18</v>
      </c>
      <c r="C139" s="6"/>
      <c r="D139" s="7"/>
      <c r="E139" s="7"/>
      <c r="F139" s="7"/>
      <c r="G139" s="7">
        <v>1.17</v>
      </c>
      <c r="H139" s="7">
        <v>1.75</v>
      </c>
      <c r="I139" s="7">
        <v>2.42</v>
      </c>
      <c r="J139" s="7">
        <v>4.25</v>
      </c>
      <c r="K139" s="7">
        <v>4.92</v>
      </c>
      <c r="L139" s="7">
        <v>2.67</v>
      </c>
      <c r="M139" s="7">
        <v>2.33</v>
      </c>
      <c r="N139" s="7">
        <v>3.67</v>
      </c>
      <c r="O139" s="7">
        <v>6.75</v>
      </c>
      <c r="P139" s="7">
        <v>7.67</v>
      </c>
      <c r="Q139" s="8">
        <v>4.42</v>
      </c>
      <c r="R139" s="26">
        <f t="shared" si="23"/>
        <v>0</v>
      </c>
      <c r="S139" s="26">
        <f t="shared" si="21"/>
        <v>0.1020868963661869</v>
      </c>
      <c r="T139" s="26">
        <f t="shared" si="22"/>
        <v>0.05067267401535084</v>
      </c>
      <c r="U139" s="16"/>
    </row>
    <row r="140" spans="1:21" ht="12" customHeight="1">
      <c r="A140" s="12"/>
      <c r="B140" s="5" t="s">
        <v>43</v>
      </c>
      <c r="C140" s="6"/>
      <c r="D140" s="7"/>
      <c r="E140" s="7"/>
      <c r="F140" s="7"/>
      <c r="G140" s="7"/>
      <c r="H140" s="7">
        <v>5.5</v>
      </c>
      <c r="I140" s="7">
        <v>11</v>
      </c>
      <c r="J140" s="7">
        <v>11</v>
      </c>
      <c r="K140" s="7">
        <v>11</v>
      </c>
      <c r="L140" s="7">
        <v>25.42</v>
      </c>
      <c r="M140" s="7">
        <v>46.33</v>
      </c>
      <c r="N140" s="7">
        <v>69.25</v>
      </c>
      <c r="O140" s="7">
        <v>77.67</v>
      </c>
      <c r="P140" s="7">
        <v>65.08</v>
      </c>
      <c r="Q140" s="8">
        <v>67.17</v>
      </c>
      <c r="R140" s="26">
        <f t="shared" si="23"/>
        <v>0</v>
      </c>
      <c r="S140" s="26">
        <f t="shared" si="21"/>
        <v>0.2642249082418955</v>
      </c>
      <c r="T140" s="26">
        <f t="shared" si="22"/>
        <v>0.7700641433509312</v>
      </c>
      <c r="U140" s="16"/>
    </row>
    <row r="141" spans="1:21" ht="12" customHeight="1">
      <c r="A141" s="12"/>
      <c r="B141" s="5" t="s">
        <v>6</v>
      </c>
      <c r="C141" s="6">
        <v>313.14</v>
      </c>
      <c r="D141" s="7">
        <v>314.08</v>
      </c>
      <c r="E141" s="7">
        <v>327.27</v>
      </c>
      <c r="F141" s="7">
        <v>344.67</v>
      </c>
      <c r="G141" s="7">
        <v>370.59</v>
      </c>
      <c r="H141" s="7">
        <v>388.81</v>
      </c>
      <c r="I141" s="7">
        <v>441</v>
      </c>
      <c r="J141" s="7">
        <v>449.92</v>
      </c>
      <c r="K141" s="7">
        <v>561.59</v>
      </c>
      <c r="L141" s="7">
        <v>663.49</v>
      </c>
      <c r="M141" s="7">
        <v>716.53</v>
      </c>
      <c r="N141" s="7">
        <v>696.72</v>
      </c>
      <c r="O141" s="7">
        <v>692.25</v>
      </c>
      <c r="P141" s="7">
        <v>711</v>
      </c>
      <c r="Q141" s="8">
        <v>745.12</v>
      </c>
      <c r="R141" s="26">
        <f t="shared" si="23"/>
        <v>11.226673837052973</v>
      </c>
      <c r="S141" s="26">
        <f t="shared" si="21"/>
        <v>10.807279156017602</v>
      </c>
      <c r="T141" s="26">
        <f t="shared" si="22"/>
        <v>8.542358113646657</v>
      </c>
      <c r="U141" s="16"/>
    </row>
    <row r="142" spans="1:32" s="25" customFormat="1" ht="12" customHeight="1">
      <c r="A142" s="42" t="s">
        <v>28</v>
      </c>
      <c r="B142" s="43"/>
      <c r="C142" s="44">
        <v>1079.87</v>
      </c>
      <c r="D142" s="45">
        <v>2129.85</v>
      </c>
      <c r="E142" s="45">
        <v>2155.7291666667024</v>
      </c>
      <c r="F142" s="45">
        <v>2880.364166666698</v>
      </c>
      <c r="G142" s="45">
        <v>1866.247499999953</v>
      </c>
      <c r="H142" s="45">
        <v>1389.6341666667017</v>
      </c>
      <c r="I142" s="45">
        <v>3837.3175000000356</v>
      </c>
      <c r="J142" s="45">
        <v>4529.009166666712</v>
      </c>
      <c r="K142" s="45">
        <v>3034.8391666665993</v>
      </c>
      <c r="L142" s="45">
        <v>733.1599999999837</v>
      </c>
      <c r="M142" s="45">
        <v>733.17</v>
      </c>
      <c r="N142" s="45">
        <v>699.8399999999999</v>
      </c>
      <c r="O142" s="45">
        <v>736.1999999999999</v>
      </c>
      <c r="P142" s="45">
        <v>631</v>
      </c>
      <c r="Q142" s="46">
        <v>574.83</v>
      </c>
      <c r="R142" s="47" t="s">
        <v>21</v>
      </c>
      <c r="S142" s="47" t="s">
        <v>21</v>
      </c>
      <c r="T142" s="47" t="s">
        <v>21</v>
      </c>
      <c r="U142" s="54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</row>
    <row r="143" spans="1:21" ht="11.25" customHeight="1">
      <c r="A143" s="67" t="s">
        <v>11</v>
      </c>
      <c r="B143" s="67"/>
      <c r="C143" s="40">
        <v>44959.79000000001</v>
      </c>
      <c r="D143" s="41">
        <v>46697.31999999999</v>
      </c>
      <c r="E143" s="41">
        <v>47197.4791666667</v>
      </c>
      <c r="F143" s="41">
        <v>51138.154166666696</v>
      </c>
      <c r="G143" s="41">
        <v>52406.33749999996</v>
      </c>
      <c r="H143" s="41">
        <v>56364.59416666669</v>
      </c>
      <c r="I143" s="41">
        <v>60376.36750000004</v>
      </c>
      <c r="J143" s="41">
        <v>63008.459166666704</v>
      </c>
      <c r="K143" s="41">
        <v>68611.26916666659</v>
      </c>
      <c r="L143" s="41">
        <v>77690.44999999997</v>
      </c>
      <c r="M143" s="41">
        <v>89609.97</v>
      </c>
      <c r="N143" s="41">
        <v>88546.43999999999</v>
      </c>
      <c r="O143" s="41">
        <v>88148.30999999998</v>
      </c>
      <c r="P143" s="41">
        <v>91400.1</v>
      </c>
      <c r="Q143" s="57">
        <v>92364.67</v>
      </c>
      <c r="R143" s="32" t="s">
        <v>21</v>
      </c>
      <c r="S143" s="32" t="s">
        <v>21</v>
      </c>
      <c r="T143" s="32" t="s">
        <v>21</v>
      </c>
      <c r="U143" s="16"/>
    </row>
    <row r="144" spans="1:18" ht="12.75">
      <c r="A144" s="2" t="s">
        <v>47</v>
      </c>
      <c r="C144" s="48"/>
      <c r="D144" s="13"/>
      <c r="E144" s="13"/>
      <c r="F144" s="13"/>
      <c r="G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34"/>
    </row>
    <row r="145" spans="1:18" ht="9.75" customHeight="1">
      <c r="A145" s="2" t="s">
        <v>46</v>
      </c>
      <c r="B145" s="18"/>
      <c r="C145" s="1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5"/>
    </row>
    <row r="146" spans="1:18" ht="9.75" customHeight="1">
      <c r="A146" s="2" t="s">
        <v>16</v>
      </c>
      <c r="B146" s="18"/>
      <c r="C146" s="1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5"/>
    </row>
    <row r="147" spans="1:18" ht="9.75" customHeight="1">
      <c r="A147" s="37" t="s">
        <v>27</v>
      </c>
      <c r="B147" s="18"/>
      <c r="C147" s="1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5"/>
    </row>
    <row r="148" spans="1:18" ht="9.75" customHeight="1">
      <c r="A148" s="3" t="s">
        <v>25</v>
      </c>
      <c r="B148" s="3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35"/>
    </row>
    <row r="149" spans="1:18" ht="9.75" customHeight="1">
      <c r="A149" s="2" t="s">
        <v>24</v>
      </c>
      <c r="B149" s="38"/>
      <c r="C149" s="4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5"/>
    </row>
    <row r="150" spans="1:18" ht="9.75" customHeight="1">
      <c r="A150" s="3" t="s">
        <v>20</v>
      </c>
      <c r="B150" s="38"/>
      <c r="C150" s="4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5"/>
    </row>
    <row r="151" spans="1:18" ht="9.75" customHeight="1">
      <c r="A151" s="2" t="s">
        <v>49</v>
      </c>
      <c r="B151" s="38"/>
      <c r="C151" s="4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5"/>
    </row>
    <row r="152" spans="1:18" ht="12.75">
      <c r="A152" s="10"/>
      <c r="B152" s="14"/>
      <c r="C152" s="3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5"/>
    </row>
    <row r="153" spans="1:18" ht="9.75" customHeight="1">
      <c r="A153" s="3"/>
      <c r="B153" s="38"/>
      <c r="C153" s="4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5"/>
    </row>
    <row r="154" spans="3:18" ht="12.7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16"/>
    </row>
    <row r="155" spans="3:18" ht="12.75">
      <c r="C155" s="4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5"/>
    </row>
    <row r="156" spans="3:18" ht="12.75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</row>
    <row r="157" spans="3:18" ht="12.75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35"/>
    </row>
    <row r="158" spans="3:18" ht="12.75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34"/>
    </row>
    <row r="159" spans="3:18" ht="12.75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34"/>
    </row>
    <row r="160" spans="3:18" ht="12.75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34"/>
    </row>
    <row r="161" spans="3:18" ht="12.75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34"/>
    </row>
    <row r="162" spans="3:18" ht="12.75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34"/>
    </row>
    <row r="163" spans="3:18" ht="12.75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34"/>
    </row>
    <row r="164" spans="3:18" ht="12.75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34"/>
    </row>
    <row r="165" spans="3:18" ht="12.75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34"/>
    </row>
    <row r="166" spans="3:18" ht="12.75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34"/>
    </row>
    <row r="167" spans="3:18" ht="12.75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34"/>
    </row>
    <row r="168" spans="3:18" ht="12.75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34"/>
    </row>
    <row r="169" spans="3:18" ht="12.75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34"/>
    </row>
    <row r="170" spans="3:18" ht="12.75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34"/>
    </row>
    <row r="171" spans="3:18" ht="12.75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34"/>
    </row>
    <row r="172" spans="3:18" ht="12.75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34"/>
    </row>
    <row r="173" spans="3:18" ht="12.75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34"/>
    </row>
    <row r="174" spans="3:17" ht="12.75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</row>
    <row r="175" spans="3:17" ht="12.75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  <row r="176" spans="3:17" ht="12.75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</row>
    <row r="177" spans="3:17" ht="12.75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</row>
    <row r="178" spans="3:17" ht="12.75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</row>
    <row r="179" spans="3:17" ht="12.75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</row>
    <row r="180" spans="3:17" ht="12.75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</row>
    <row r="181" spans="3:17" ht="12.75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3:17" ht="12.75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</row>
    <row r="183" spans="3:17" ht="12.75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3:17" ht="12.75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</row>
    <row r="185" spans="3:17" ht="12.75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</row>
    <row r="186" spans="3:17" ht="12.75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3:17" ht="12.75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</row>
    <row r="188" spans="3:17" ht="12.75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</row>
    <row r="189" spans="3:17" ht="12.75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3:17" ht="12.75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</row>
    <row r="191" spans="3:17" ht="12.75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</row>
    <row r="192" spans="3:17" ht="12.75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</row>
    <row r="193" spans="3:17" ht="12.75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</row>
    <row r="194" spans="3:17" ht="12.75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</row>
    <row r="195" spans="3:17" ht="12.75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</row>
    <row r="196" spans="3:17" ht="12.75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</row>
    <row r="197" spans="3:17" ht="12.75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</row>
    <row r="198" spans="3:17" ht="12.75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3:17" ht="12.75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3:17" ht="12.75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3:17" ht="12.75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</row>
    <row r="202" spans="3:17" ht="12.75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  <row r="203" spans="3:17" ht="12.75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3:17" ht="12.75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</row>
    <row r="205" spans="3:17" ht="12.75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</row>
    <row r="206" spans="3:17" ht="12.75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</row>
    <row r="207" spans="3:17" ht="12.75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</row>
    <row r="208" spans="3:17" ht="12.75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</row>
    <row r="209" spans="3:17" ht="12.75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3:17" ht="12.75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</row>
    <row r="211" spans="3:17" ht="12.75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</row>
    <row r="212" spans="3:17" ht="12.75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</row>
    <row r="213" spans="3:17" ht="12.75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</row>
    <row r="214" spans="3:17" ht="12.75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</row>
    <row r="215" spans="3:17" ht="12.75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</row>
    <row r="216" spans="3:17" ht="12.75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</row>
    <row r="217" spans="3:17" ht="12.75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</row>
    <row r="218" spans="3:17" ht="12.75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</row>
    <row r="219" spans="3:17" ht="12.75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</row>
    <row r="220" spans="3:17" ht="12.75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</row>
    <row r="221" spans="3:17" ht="12.75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</row>
    <row r="222" spans="3:17" ht="12.75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</row>
    <row r="223" spans="3:17" ht="12.75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</row>
    <row r="224" spans="3:17" ht="12.75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</row>
    <row r="225" spans="3:17" ht="12.75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</row>
    <row r="226" spans="3:17" ht="12.75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</row>
    <row r="227" spans="3:17" ht="12.75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</row>
    <row r="228" spans="3:17" ht="12.75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</row>
    <row r="229" spans="3:17" ht="12.75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</row>
    <row r="230" spans="3:17" ht="12.75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</row>
    <row r="231" spans="3:17" ht="12.75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</row>
    <row r="232" spans="3:17" ht="12.75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</row>
    <row r="233" spans="3:17" ht="12.75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</row>
    <row r="234" spans="3:17" ht="12.75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</row>
    <row r="235" spans="3:17" ht="12.75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</row>
    <row r="236" spans="3:17" ht="12.75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</row>
    <row r="237" spans="3:17" ht="12.75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</row>
    <row r="238" spans="3:17" ht="12.75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</row>
    <row r="239" spans="3:17" ht="12.75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</row>
    <row r="240" spans="3:17" ht="12.75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41" spans="3:17" ht="12.75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</row>
    <row r="242" spans="3:17" ht="12.75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</row>
    <row r="243" spans="3:17" ht="12.75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</row>
    <row r="244" spans="3:17" ht="12.75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</row>
    <row r="245" spans="3:17" ht="12.75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3:17" ht="12.75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</row>
    <row r="247" spans="3:17" ht="12.75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</row>
    <row r="248" spans="3:17" ht="12.75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</row>
    <row r="249" spans="3:17" ht="12.75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3:17" ht="12.75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</row>
    <row r="251" spans="3:17" ht="12.75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  <row r="252" spans="3:17" ht="12.75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3:17" ht="12.75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</row>
    <row r="254" spans="3:17" ht="12.75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</row>
    <row r="255" spans="3:17" ht="12.75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</row>
    <row r="256" spans="3:17" ht="12.75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</row>
    <row r="257" spans="3:17" ht="12.75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</row>
    <row r="258" spans="3:17" ht="12.75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</row>
    <row r="259" spans="3:17" ht="12.75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</row>
    <row r="260" spans="3:17" ht="12.75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</row>
    <row r="261" spans="3:17" ht="12.75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</row>
    <row r="262" spans="3:17" ht="12.75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</row>
    <row r="263" spans="3:17" ht="12.75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</row>
    <row r="264" spans="3:17" ht="12.75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</row>
    <row r="265" spans="3:17" ht="12.75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</row>
    <row r="266" spans="3:17" ht="12.75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</row>
    <row r="267" spans="3:17" ht="12.75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</row>
    <row r="268" spans="3:17" ht="12.75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</row>
    <row r="269" spans="3:17" ht="12.75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</row>
    <row r="270" spans="3:17" ht="12.75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</row>
    <row r="271" spans="3:17" ht="12.75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</row>
    <row r="272" spans="3:17" ht="12.75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</row>
    <row r="273" spans="3:17" ht="12.75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</row>
    <row r="274" spans="3:17" ht="12.75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</row>
    <row r="275" spans="3:17" ht="12.75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</row>
    <row r="276" spans="3:17" ht="12.75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</row>
    <row r="277" spans="3:17" ht="12.75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</row>
    <row r="278" spans="3:17" ht="12.75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</row>
    <row r="279" spans="3:17" ht="12.75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</row>
    <row r="280" spans="3:17" ht="12.75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</row>
    <row r="281" spans="3:17" ht="12.75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</row>
    <row r="282" spans="3:17" ht="12.75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</row>
    <row r="283" spans="3:17" ht="12.75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</row>
    <row r="284" spans="3:17" ht="12.75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3:17" ht="12.75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</row>
    <row r="286" spans="3:17" ht="12.75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</row>
    <row r="287" spans="3:17" ht="12.75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</row>
    <row r="288" spans="3:17" ht="12.75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</row>
    <row r="289" spans="3:17" ht="12.75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</row>
    <row r="290" spans="3:17" ht="12.75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</row>
    <row r="291" spans="3:17" ht="12.75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</row>
    <row r="292" spans="3:17" ht="12.75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</row>
    <row r="293" spans="3:17" ht="12.75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</row>
    <row r="294" spans="3:17" ht="12.75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</row>
    <row r="295" spans="3:17" ht="12.75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</row>
    <row r="296" spans="3:17" ht="12.75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</row>
    <row r="297" spans="3:17" ht="12.75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</row>
    <row r="298" spans="3:17" ht="12.75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</row>
    <row r="299" spans="3:17" ht="12.75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</row>
    <row r="300" spans="3:17" ht="12.75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</row>
    <row r="301" spans="3:17" ht="12.75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</row>
    <row r="302" spans="3:17" ht="12.75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</row>
    <row r="303" spans="3:17" ht="12.75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</row>
    <row r="304" spans="3:17" ht="12.75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</row>
    <row r="305" spans="3:17" ht="12.75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</row>
    <row r="306" spans="3:17" ht="12.75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</row>
    <row r="307" spans="3:17" ht="12.75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</row>
    <row r="308" spans="3:17" ht="12.75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</row>
    <row r="309" spans="3:17" ht="12.75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</row>
    <row r="310" spans="3:17" ht="12.75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</row>
    <row r="311" spans="3:17" ht="12.75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</row>
    <row r="312" spans="3:17" ht="12.75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</row>
    <row r="313" spans="3:17" ht="12.75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</row>
    <row r="314" spans="3:17" ht="12.75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</row>
    <row r="315" spans="3:17" ht="12.75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</row>
    <row r="316" spans="3:17" ht="12.75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</row>
    <row r="317" spans="3:17" ht="12.75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</row>
    <row r="318" spans="3:17" ht="12.75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</row>
    <row r="319" spans="3:17" ht="12.75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</row>
    <row r="320" spans="3:17" ht="12.75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</row>
    <row r="321" spans="3:17" ht="12.75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</row>
    <row r="322" spans="3:17" ht="12.75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3:17" ht="12.75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</row>
    <row r="324" spans="3:17" ht="12.75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</row>
    <row r="325" spans="3:17" ht="12.75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</row>
    <row r="326" spans="3:17" ht="12.75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</row>
    <row r="327" spans="3:17" ht="12.75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</row>
    <row r="328" spans="3:17" ht="12.75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</row>
    <row r="329" spans="3:17" ht="12.75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</row>
    <row r="330" spans="3:17" ht="12.75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</row>
    <row r="331" spans="3:17" ht="12.75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</row>
    <row r="332" spans="3:17" ht="12.75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</row>
    <row r="333" spans="3:17" ht="12.75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</row>
    <row r="334" spans="3:17" ht="12.75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</row>
    <row r="335" spans="3:17" ht="12.75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</row>
    <row r="336" spans="3:17" ht="12.75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</row>
    <row r="337" spans="3:17" ht="12.75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</row>
    <row r="338" spans="3:17" ht="12.75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</row>
    <row r="339" spans="3:17" ht="12.75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</row>
    <row r="340" spans="3:17" ht="12.75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</row>
    <row r="341" spans="3:17" ht="12.75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</row>
    <row r="342" spans="3:17" ht="12.75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</row>
    <row r="343" spans="3:17" ht="12.75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</row>
    <row r="344" spans="3:17" ht="12.75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</row>
    <row r="345" spans="3:17" ht="12.75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</row>
    <row r="346" spans="3:17" ht="12.75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</row>
    <row r="347" spans="3:17" ht="12.75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</row>
    <row r="348" spans="3:17" ht="12.75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</row>
    <row r="349" spans="3:17" ht="12.75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3:17" ht="12.75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</row>
    <row r="351" spans="3:17" ht="12.75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</row>
    <row r="352" spans="3:17" ht="12.75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</row>
    <row r="353" spans="3:17" ht="12.75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</row>
    <row r="354" spans="3:17" ht="12.75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</row>
    <row r="355" spans="3:17" ht="12.75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</row>
    <row r="356" spans="3:17" ht="12.75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</row>
    <row r="357" spans="3:17" ht="12.75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</row>
    <row r="358" spans="3:17" ht="12.75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</row>
    <row r="359" spans="3:17" ht="12.75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</row>
    <row r="360" spans="3:17" ht="12.75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</row>
    <row r="361" spans="3:17" ht="12.75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</row>
    <row r="362" spans="3:17" ht="12.75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</row>
    <row r="363" spans="3:17" ht="12.75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</row>
    <row r="364" spans="3:17" ht="12.75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</row>
    <row r="365" spans="3:17" ht="12.75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</row>
    <row r="366" spans="3:17" ht="12.75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</row>
    <row r="367" spans="3:17" ht="12.75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</row>
    <row r="368" spans="3:17" ht="12.75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</row>
    <row r="369" spans="3:17" ht="12.75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</row>
    <row r="370" spans="3:17" ht="12.75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</row>
    <row r="371" spans="3:17" ht="12.75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</row>
    <row r="372" spans="3:17" ht="12.75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</row>
    <row r="373" spans="3:17" ht="12.75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</row>
    <row r="374" spans="3:17" ht="12.75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</row>
    <row r="375" spans="3:17" ht="12.75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</row>
    <row r="376" spans="3:17" ht="12.75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</row>
    <row r="377" spans="3:17" ht="12.75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</row>
    <row r="378" spans="3:17" ht="12.75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</row>
    <row r="379" spans="3:17" ht="12.75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</row>
    <row r="380" spans="3:17" ht="12.75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</row>
    <row r="381" spans="3:17" ht="12.75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</row>
    <row r="382" spans="3:17" ht="12.75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</row>
    <row r="383" spans="3:17" ht="12.75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</row>
    <row r="384" spans="3:17" ht="12.75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</row>
    <row r="385" spans="3:17" ht="12.75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</row>
    <row r="386" spans="3:17" ht="12.75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</row>
    <row r="387" spans="3:17" ht="12.75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</row>
    <row r="388" spans="3:17" ht="12.75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</row>
    <row r="389" spans="3:17" ht="12.75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</row>
    <row r="390" spans="3:17" ht="12.75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</row>
    <row r="391" spans="3:17" ht="12.75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</row>
    <row r="392" spans="3:17" ht="12.75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</row>
    <row r="393" spans="3:17" ht="12.75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</row>
    <row r="394" spans="3:17" ht="12.75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</row>
    <row r="395" spans="3:17" ht="12.75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</row>
    <row r="396" spans="3:17" ht="12.75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</row>
    <row r="397" spans="3:17" ht="12.75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</row>
    <row r="398" spans="3:17" ht="12.75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</row>
    <row r="399" spans="3:17" ht="12.75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</row>
    <row r="400" spans="3:17" ht="12.75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</row>
    <row r="401" spans="3:17" ht="12.75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</row>
    <row r="402" spans="3:17" ht="12.75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</row>
  </sheetData>
  <sheetProtection/>
  <mergeCells count="4">
    <mergeCell ref="A3:B4"/>
    <mergeCell ref="A143:B143"/>
    <mergeCell ref="C3:Q3"/>
    <mergeCell ref="R3:T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  <ignoredErrors>
    <ignoredError sqref="C116:P1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2016-06-20T20:19:45Z</cp:lastPrinted>
  <dcterms:created xsi:type="dcterms:W3CDTF">2005-05-19T13:29:07Z</dcterms:created>
  <dcterms:modified xsi:type="dcterms:W3CDTF">2016-09-02T14:51:37Z</dcterms:modified>
  <cp:category/>
  <cp:version/>
  <cp:contentType/>
  <cp:contentStatus/>
</cp:coreProperties>
</file>