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s 8,9 e 10" sheetId="1" r:id="rId1"/>
  </sheets>
  <externalReferences>
    <externalReference r:id="rId4"/>
  </externalReferences>
  <definedNames>
    <definedName name="_xlnm.Print_Area" localSheetId="0">'Tabs 8,9 e 10'!$A$1:$U$43</definedName>
  </definedNames>
  <calcPr fullCalcOnLoad="1"/>
</workbook>
</file>

<file path=xl/sharedStrings.xml><?xml version="1.0" encoding="utf-8"?>
<sst xmlns="http://schemas.openxmlformats.org/spreadsheetml/2006/main" count="101" uniqueCount="25">
  <si>
    <t>Indicadores segundo Grandes Áreas do Conhecimento - Diretório dos Grupos de Pesquisa no Brasil e Fomento do CNPq</t>
  </si>
  <si>
    <t>8- Número de autores e da produção técnica dos pesquisadores doutores segundo grande área - Censos 2002, 2004, 2006, 2008, 2010.</t>
  </si>
  <si>
    <t>Grande área</t>
  </si>
  <si>
    <t>1998-2001</t>
  </si>
  <si>
    <t>2000-2003</t>
  </si>
  <si>
    <t>2003-2006</t>
  </si>
  <si>
    <t>2005-2008</t>
  </si>
  <si>
    <t>2007-2010</t>
  </si>
  <si>
    <t>Total de
autores</t>
  </si>
  <si>
    <t>Softwares</t>
  </si>
  <si>
    <t>Produtos</t>
  </si>
  <si>
    <t>Processos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</si>
  <si>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</si>
  <si>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</si>
  <si>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</si>
  <si>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</si>
  <si>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</si>
  <si>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</si>
  <si>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</si>
  <si>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</si>
  <si>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Todas as grandes áreas</t>
  </si>
  <si>
    <t>9- Média anual da produção técnica dos pesquisadores doutores segundo grande área - Censos 2002, 2004, 2006, 2008, 2010.</t>
  </si>
  <si>
    <t>10- Produção técnica por pesquisador doutor/ano segundo grande área - Censos 2002, 2004, 2006, 2008, 2010.</t>
  </si>
  <si>
    <t>Notas: Não há dupla contagem nos quantitativos da produção, excetuando-se os trabalhos de co-autorias entre pesquisadores participantes do Diretório;</t>
  </si>
  <si>
    <t>Grande área do grupo de que o pesquisador participa.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</si>
</sst>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_-* #,##0_-;\-* #,##0_-;_-* &quot;-&quot;??_-;_-@_-"/>
    <numFmt numFmtId="178" formatCode="#,##0.0"/>
    <numFmt numFmtId="179" formatCode="0.0"/>
    <numFmt numFmtId="180" formatCode="_(* #,##0.0_);_(* \(#,##0.0\);_(* &quot;-&quot;??_);_(@_)"/>
    <numFmt numFmtId="181" formatCode="#,##0.000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.00_);_(* \(#,##0.00\);_(* &quot;-&quot;??_);_(@_)"/>
    <numFmt numFmtId="185" formatCode="_(* #,##0_);_(* \(#,##0\);_(* &quot;-&quot;_);_(@_)"/>
    <numFmt numFmtId="186" formatCode="_-* #,##0.0_-;\-* #,##0.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3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 vertical="center"/>
    </xf>
    <xf numFmtId="3" fontId="6" fillId="0" borderId="1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81" fontId="6" fillId="0" borderId="17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1" fontId="6" fillId="0" borderId="5" xfId="0" applyNumberFormat="1" applyFont="1" applyFill="1" applyBorder="1" applyAlignment="1">
      <alignment horizontal="right"/>
    </xf>
    <xf numFmtId="181" fontId="6" fillId="0" borderId="16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left" inden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grandes%20Areas%20-%20Tabs%201,2,3%20e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 1,2,3 e 4"/>
    </sheetNames>
    <sheetDataSet>
      <sheetData sheetId="0">
        <row r="19">
          <cell r="I19">
            <v>5146</v>
          </cell>
          <cell r="J19">
            <v>6968</v>
          </cell>
          <cell r="K19">
            <v>8128</v>
          </cell>
          <cell r="L19">
            <v>9378</v>
          </cell>
          <cell r="M19">
            <v>11718</v>
          </cell>
        </row>
        <row r="20">
          <cell r="I20">
            <v>5934</v>
          </cell>
          <cell r="J20">
            <v>8073</v>
          </cell>
          <cell r="K20">
            <v>9416</v>
          </cell>
          <cell r="L20">
            <v>10769</v>
          </cell>
          <cell r="M20">
            <v>13085</v>
          </cell>
        </row>
        <row r="21">
          <cell r="I21">
            <v>5958</v>
          </cell>
          <cell r="J21">
            <v>8956</v>
          </cell>
          <cell r="K21">
            <v>11237</v>
          </cell>
          <cell r="L21">
            <v>13164</v>
          </cell>
          <cell r="M21">
            <v>15868</v>
          </cell>
        </row>
        <row r="22">
          <cell r="I22">
            <v>6230</v>
          </cell>
          <cell r="J22">
            <v>8226</v>
          </cell>
          <cell r="K22">
            <v>8988</v>
          </cell>
          <cell r="L22">
            <v>9809</v>
          </cell>
          <cell r="M22">
            <v>11885</v>
          </cell>
        </row>
        <row r="23">
          <cell r="I23">
            <v>5504</v>
          </cell>
          <cell r="J23">
            <v>8187</v>
          </cell>
          <cell r="K23">
            <v>10653</v>
          </cell>
          <cell r="L23">
            <v>13107</v>
          </cell>
          <cell r="M23">
            <v>17009</v>
          </cell>
        </row>
        <row r="24">
          <cell r="I24">
            <v>2854</v>
          </cell>
          <cell r="J24">
            <v>4876</v>
          </cell>
          <cell r="K24">
            <v>6355</v>
          </cell>
          <cell r="L24">
            <v>7600</v>
          </cell>
          <cell r="M24">
            <v>9720</v>
          </cell>
        </row>
        <row r="25">
          <cell r="I25">
            <v>6117</v>
          </cell>
          <cell r="J25">
            <v>8430</v>
          </cell>
          <cell r="K25">
            <v>9505</v>
          </cell>
          <cell r="L25">
            <v>10729</v>
          </cell>
          <cell r="M25">
            <v>12912</v>
          </cell>
        </row>
        <row r="26">
          <cell r="I26">
            <v>1620</v>
          </cell>
          <cell r="J26">
            <v>2592</v>
          </cell>
          <cell r="K26">
            <v>3423</v>
          </cell>
          <cell r="L26">
            <v>4227</v>
          </cell>
          <cell r="M26">
            <v>5492</v>
          </cell>
        </row>
        <row r="27">
          <cell r="I27">
            <v>34349</v>
          </cell>
          <cell r="J27">
            <v>47973</v>
          </cell>
          <cell r="K27">
            <v>57586</v>
          </cell>
          <cell r="L27">
            <v>66785</v>
          </cell>
          <cell r="M27">
            <v>81726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5" width="8.421875" style="0" customWidth="1"/>
    <col min="6" max="6" width="7.140625" style="0" bestFit="1" customWidth="1"/>
    <col min="7" max="11" width="8.421875" style="0" customWidth="1"/>
    <col min="12" max="12" width="7.140625" style="0" bestFit="1" customWidth="1"/>
    <col min="13" max="13" width="8.421875" style="0" customWidth="1"/>
    <col min="14" max="17" width="8.421875" style="0" bestFit="1" customWidth="1"/>
    <col min="18" max="18" width="6.421875" style="0" bestFit="1" customWidth="1"/>
    <col min="19" max="19" width="8.421875" style="0" bestFit="1" customWidth="1"/>
    <col min="20" max="20" width="7.140625" style="0" bestFit="1" customWidth="1"/>
    <col min="21" max="21" width="8.421875" style="0" bestFit="1" customWidth="1"/>
  </cols>
  <sheetData>
    <row r="1" ht="12.75">
      <c r="A1" s="1" t="s">
        <v>0</v>
      </c>
    </row>
    <row r="2" ht="8.25" customHeight="1"/>
    <row r="3" spans="1:5" ht="12.75">
      <c r="A3" s="2" t="s">
        <v>1</v>
      </c>
      <c r="B3" s="3"/>
      <c r="C3" s="3"/>
      <c r="D3" s="3"/>
      <c r="E3" s="3"/>
    </row>
    <row r="4" spans="1:21" ht="12.75">
      <c r="A4" s="4" t="s">
        <v>2</v>
      </c>
      <c r="B4" s="5" t="s">
        <v>3</v>
      </c>
      <c r="C4" s="6"/>
      <c r="D4" s="6"/>
      <c r="E4" s="7"/>
      <c r="F4" s="8" t="s">
        <v>4</v>
      </c>
      <c r="G4" s="9"/>
      <c r="H4" s="9"/>
      <c r="I4" s="9"/>
      <c r="J4" s="8" t="s">
        <v>5</v>
      </c>
      <c r="K4" s="9"/>
      <c r="L4" s="9"/>
      <c r="M4" s="10"/>
      <c r="N4" s="8" t="s">
        <v>6</v>
      </c>
      <c r="O4" s="9"/>
      <c r="P4" s="9"/>
      <c r="Q4" s="9"/>
      <c r="R4" s="8" t="s">
        <v>7</v>
      </c>
      <c r="S4" s="9"/>
      <c r="T4" s="9"/>
      <c r="U4" s="9"/>
    </row>
    <row r="5" spans="1:21" ht="12.75" customHeight="1">
      <c r="A5" s="11"/>
      <c r="B5" s="12" t="s">
        <v>8</v>
      </c>
      <c r="C5" s="13" t="s">
        <v>9</v>
      </c>
      <c r="D5" s="13" t="s">
        <v>10</v>
      </c>
      <c r="E5" s="14" t="s">
        <v>11</v>
      </c>
      <c r="F5" s="12" t="s">
        <v>8</v>
      </c>
      <c r="G5" s="13" t="s">
        <v>9</v>
      </c>
      <c r="H5" s="13" t="s">
        <v>10</v>
      </c>
      <c r="I5" s="14" t="s">
        <v>11</v>
      </c>
      <c r="J5" s="12" t="s">
        <v>8</v>
      </c>
      <c r="K5" s="13" t="s">
        <v>9</v>
      </c>
      <c r="L5" s="13" t="s">
        <v>10</v>
      </c>
      <c r="M5" s="14" t="s">
        <v>11</v>
      </c>
      <c r="N5" s="12" t="s">
        <v>8</v>
      </c>
      <c r="O5" s="13" t="s">
        <v>9</v>
      </c>
      <c r="P5" s="13" t="s">
        <v>10</v>
      </c>
      <c r="Q5" s="15" t="s">
        <v>11</v>
      </c>
      <c r="R5" s="12" t="s">
        <v>8</v>
      </c>
      <c r="S5" s="13" t="s">
        <v>9</v>
      </c>
      <c r="T5" s="13" t="s">
        <v>10</v>
      </c>
      <c r="U5" s="15" t="s">
        <v>11</v>
      </c>
    </row>
    <row r="6" spans="1:21" ht="12.75">
      <c r="A6" s="16"/>
      <c r="B6" s="17"/>
      <c r="C6" s="18"/>
      <c r="D6" s="18"/>
      <c r="E6" s="19"/>
      <c r="F6" s="17"/>
      <c r="G6" s="18"/>
      <c r="H6" s="18"/>
      <c r="I6" s="19"/>
      <c r="J6" s="17"/>
      <c r="K6" s="18"/>
      <c r="L6" s="18"/>
      <c r="M6" s="19"/>
      <c r="N6" s="17"/>
      <c r="O6" s="18"/>
      <c r="P6" s="18"/>
      <c r="Q6" s="20"/>
      <c r="R6" s="17"/>
      <c r="S6" s="18"/>
      <c r="T6" s="18"/>
      <c r="U6" s="20"/>
    </row>
    <row r="7" spans="1:21" ht="12" customHeight="1">
      <c r="A7" s="21" t="s">
        <v>12</v>
      </c>
      <c r="B7" s="22">
        <v>2665</v>
      </c>
      <c r="C7" s="23">
        <v>491</v>
      </c>
      <c r="D7" s="23">
        <v>946</v>
      </c>
      <c r="E7" s="24">
        <v>363</v>
      </c>
      <c r="F7" s="23">
        <v>4101</v>
      </c>
      <c r="G7" s="23">
        <v>715</v>
      </c>
      <c r="H7" s="23">
        <v>1114</v>
      </c>
      <c r="I7" s="24">
        <v>616</v>
      </c>
      <c r="J7" s="25">
        <v>5791</v>
      </c>
      <c r="K7" s="23">
        <v>651</v>
      </c>
      <c r="L7" s="23">
        <v>1518</v>
      </c>
      <c r="M7" s="24">
        <v>729</v>
      </c>
      <c r="N7" s="23">
        <v>7364</v>
      </c>
      <c r="O7" s="23">
        <v>503</v>
      </c>
      <c r="P7" s="23">
        <v>1685</v>
      </c>
      <c r="Q7" s="23">
        <v>704</v>
      </c>
      <c r="R7" s="25">
        <v>9427</v>
      </c>
      <c r="S7" s="23">
        <v>502</v>
      </c>
      <c r="T7" s="23">
        <v>1901</v>
      </c>
      <c r="U7" s="23">
        <v>895</v>
      </c>
    </row>
    <row r="8" spans="1:21" ht="12" customHeight="1">
      <c r="A8" s="26" t="s">
        <v>13</v>
      </c>
      <c r="B8" s="27">
        <v>2504</v>
      </c>
      <c r="C8" s="28">
        <v>239</v>
      </c>
      <c r="D8" s="28">
        <v>427</v>
      </c>
      <c r="E8" s="29">
        <v>269</v>
      </c>
      <c r="F8" s="28">
        <v>4136</v>
      </c>
      <c r="G8" s="28">
        <v>439</v>
      </c>
      <c r="H8" s="28">
        <v>792</v>
      </c>
      <c r="I8" s="29">
        <v>626</v>
      </c>
      <c r="J8" s="30">
        <v>6399</v>
      </c>
      <c r="K8" s="28">
        <v>519</v>
      </c>
      <c r="L8" s="28">
        <v>976</v>
      </c>
      <c r="M8" s="29">
        <v>828</v>
      </c>
      <c r="N8" s="28">
        <v>8350</v>
      </c>
      <c r="O8" s="28">
        <v>412</v>
      </c>
      <c r="P8" s="28">
        <v>1135</v>
      </c>
      <c r="Q8" s="28">
        <v>827</v>
      </c>
      <c r="R8" s="30">
        <v>10588</v>
      </c>
      <c r="S8" s="28">
        <v>470</v>
      </c>
      <c r="T8" s="28">
        <v>1489</v>
      </c>
      <c r="U8" s="28">
        <v>1009</v>
      </c>
    </row>
    <row r="9" spans="1:21" ht="12" customHeight="1">
      <c r="A9" s="31" t="s">
        <v>14</v>
      </c>
      <c r="B9" s="27">
        <v>3142</v>
      </c>
      <c r="C9" s="28">
        <v>369</v>
      </c>
      <c r="D9" s="28">
        <v>372</v>
      </c>
      <c r="E9" s="29">
        <v>242</v>
      </c>
      <c r="F9" s="28">
        <v>5543</v>
      </c>
      <c r="G9" s="28">
        <v>577</v>
      </c>
      <c r="H9" s="28">
        <v>671</v>
      </c>
      <c r="I9" s="29">
        <v>715</v>
      </c>
      <c r="J9" s="30">
        <v>8427</v>
      </c>
      <c r="K9" s="28">
        <v>577</v>
      </c>
      <c r="L9" s="28">
        <v>1087</v>
      </c>
      <c r="M9" s="29">
        <v>923</v>
      </c>
      <c r="N9" s="28">
        <v>10823</v>
      </c>
      <c r="O9" s="28">
        <v>494</v>
      </c>
      <c r="P9" s="28">
        <v>1219</v>
      </c>
      <c r="Q9" s="28">
        <v>876</v>
      </c>
      <c r="R9" s="30">
        <v>13222</v>
      </c>
      <c r="S9" s="28">
        <v>644</v>
      </c>
      <c r="T9" s="28">
        <v>1565</v>
      </c>
      <c r="U9" s="28">
        <v>1046</v>
      </c>
    </row>
    <row r="10" spans="1:21" ht="12" customHeight="1">
      <c r="A10" s="31" t="s">
        <v>15</v>
      </c>
      <c r="B10" s="27">
        <v>2309</v>
      </c>
      <c r="C10" s="28">
        <v>582</v>
      </c>
      <c r="D10" s="28">
        <v>485</v>
      </c>
      <c r="E10" s="29">
        <v>318</v>
      </c>
      <c r="F10" s="28">
        <v>3549</v>
      </c>
      <c r="G10" s="28">
        <v>759</v>
      </c>
      <c r="H10" s="28">
        <v>715</v>
      </c>
      <c r="I10" s="29">
        <v>628</v>
      </c>
      <c r="J10" s="30">
        <v>5251</v>
      </c>
      <c r="K10" s="28">
        <v>799</v>
      </c>
      <c r="L10" s="28">
        <v>958</v>
      </c>
      <c r="M10" s="29">
        <v>866</v>
      </c>
      <c r="N10" s="28">
        <v>6825</v>
      </c>
      <c r="O10" s="28">
        <v>701</v>
      </c>
      <c r="P10" s="28">
        <v>967</v>
      </c>
      <c r="Q10" s="28">
        <v>876</v>
      </c>
      <c r="R10" s="30">
        <v>8805</v>
      </c>
      <c r="S10" s="28">
        <v>807</v>
      </c>
      <c r="T10" s="28">
        <v>1277</v>
      </c>
      <c r="U10" s="28">
        <v>1051</v>
      </c>
    </row>
    <row r="11" spans="1:21" ht="12" customHeight="1">
      <c r="A11" s="31" t="s">
        <v>16</v>
      </c>
      <c r="B11" s="27">
        <v>3357</v>
      </c>
      <c r="C11" s="28">
        <v>402</v>
      </c>
      <c r="D11" s="28">
        <v>186</v>
      </c>
      <c r="E11" s="29">
        <v>218</v>
      </c>
      <c r="F11" s="28">
        <v>5595</v>
      </c>
      <c r="G11" s="28">
        <v>519</v>
      </c>
      <c r="H11" s="28">
        <v>244</v>
      </c>
      <c r="I11" s="29">
        <v>391</v>
      </c>
      <c r="J11" s="30">
        <v>8796</v>
      </c>
      <c r="K11" s="28">
        <v>654</v>
      </c>
      <c r="L11" s="28">
        <v>521</v>
      </c>
      <c r="M11" s="29">
        <v>618</v>
      </c>
      <c r="N11" s="28">
        <v>11561</v>
      </c>
      <c r="O11" s="28">
        <v>625</v>
      </c>
      <c r="P11" s="28">
        <v>476</v>
      </c>
      <c r="Q11" s="28">
        <v>851</v>
      </c>
      <c r="R11" s="30">
        <v>14949</v>
      </c>
      <c r="S11" s="28">
        <v>731</v>
      </c>
      <c r="T11" s="28">
        <v>636</v>
      </c>
      <c r="U11" s="28">
        <v>1195</v>
      </c>
    </row>
    <row r="12" spans="1:21" ht="12" customHeight="1">
      <c r="A12" s="31" t="s">
        <v>17</v>
      </c>
      <c r="B12" s="27">
        <v>1643</v>
      </c>
      <c r="C12" s="28">
        <v>234</v>
      </c>
      <c r="D12" s="28">
        <v>116</v>
      </c>
      <c r="E12" s="29">
        <v>104</v>
      </c>
      <c r="F12" s="28">
        <v>3128</v>
      </c>
      <c r="G12" s="28">
        <v>403</v>
      </c>
      <c r="H12" s="28">
        <v>233</v>
      </c>
      <c r="I12" s="29">
        <v>286</v>
      </c>
      <c r="J12" s="30">
        <v>5015</v>
      </c>
      <c r="K12" s="28">
        <v>406</v>
      </c>
      <c r="L12" s="28">
        <v>353</v>
      </c>
      <c r="M12" s="29">
        <v>451</v>
      </c>
      <c r="N12" s="28">
        <v>6352</v>
      </c>
      <c r="O12" s="28">
        <v>390</v>
      </c>
      <c r="P12" s="28">
        <v>335</v>
      </c>
      <c r="Q12" s="28">
        <v>423</v>
      </c>
      <c r="R12" s="30">
        <v>8166</v>
      </c>
      <c r="S12" s="28">
        <v>535</v>
      </c>
      <c r="T12" s="28">
        <v>396</v>
      </c>
      <c r="U12" s="28">
        <v>561</v>
      </c>
    </row>
    <row r="13" spans="1:21" ht="12" customHeight="1">
      <c r="A13" s="31" t="s">
        <v>18</v>
      </c>
      <c r="B13" s="27">
        <v>3281</v>
      </c>
      <c r="C13" s="28">
        <v>1712</v>
      </c>
      <c r="D13" s="28">
        <v>998</v>
      </c>
      <c r="E13" s="29">
        <v>681</v>
      </c>
      <c r="F13" s="28">
        <v>4747</v>
      </c>
      <c r="G13" s="28">
        <v>2536</v>
      </c>
      <c r="H13" s="28">
        <v>1404</v>
      </c>
      <c r="I13" s="29">
        <v>878</v>
      </c>
      <c r="J13" s="30">
        <v>6245</v>
      </c>
      <c r="K13" s="28">
        <v>2756</v>
      </c>
      <c r="L13" s="28">
        <v>1776</v>
      </c>
      <c r="M13" s="29">
        <v>1149</v>
      </c>
      <c r="N13" s="28">
        <v>7707</v>
      </c>
      <c r="O13" s="28">
        <v>2617</v>
      </c>
      <c r="P13" s="28">
        <v>1824</v>
      </c>
      <c r="Q13" s="28">
        <v>1220</v>
      </c>
      <c r="R13" s="30">
        <v>9557</v>
      </c>
      <c r="S13" s="28">
        <v>2974</v>
      </c>
      <c r="T13" s="28">
        <v>2239</v>
      </c>
      <c r="U13" s="28">
        <v>1485</v>
      </c>
    </row>
    <row r="14" spans="1:21" ht="12" customHeight="1">
      <c r="A14" s="31" t="s">
        <v>19</v>
      </c>
      <c r="B14" s="32">
        <v>1040</v>
      </c>
      <c r="C14" s="33">
        <v>88</v>
      </c>
      <c r="D14" s="33">
        <v>65</v>
      </c>
      <c r="E14" s="34">
        <v>49</v>
      </c>
      <c r="F14" s="33">
        <v>1832</v>
      </c>
      <c r="G14" s="33">
        <v>186</v>
      </c>
      <c r="H14" s="33">
        <v>119</v>
      </c>
      <c r="I14" s="34">
        <v>103</v>
      </c>
      <c r="J14" s="35">
        <v>2852</v>
      </c>
      <c r="K14" s="33">
        <v>267</v>
      </c>
      <c r="L14" s="33">
        <v>241</v>
      </c>
      <c r="M14" s="34">
        <v>238</v>
      </c>
      <c r="N14" s="33">
        <v>3709</v>
      </c>
      <c r="O14" s="33">
        <v>247</v>
      </c>
      <c r="P14" s="33">
        <v>124</v>
      </c>
      <c r="Q14" s="33">
        <v>222</v>
      </c>
      <c r="R14" s="35">
        <v>4776</v>
      </c>
      <c r="S14" s="33">
        <v>260</v>
      </c>
      <c r="T14" s="33">
        <v>254</v>
      </c>
      <c r="U14" s="33">
        <v>280</v>
      </c>
    </row>
    <row r="15" spans="1:22" ht="12.75">
      <c r="A15" s="36" t="s">
        <v>20</v>
      </c>
      <c r="B15" s="37">
        <v>17140</v>
      </c>
      <c r="C15" s="38">
        <v>3466</v>
      </c>
      <c r="D15" s="38">
        <v>2975</v>
      </c>
      <c r="E15" s="39">
        <v>1836</v>
      </c>
      <c r="F15" s="37">
        <v>27269</v>
      </c>
      <c r="G15" s="38">
        <v>5010</v>
      </c>
      <c r="H15" s="38">
        <v>4167</v>
      </c>
      <c r="I15" s="39">
        <v>3198</v>
      </c>
      <c r="J15" s="37">
        <v>40911</v>
      </c>
      <c r="K15" s="38">
        <v>5432</v>
      </c>
      <c r="L15" s="38">
        <v>5822</v>
      </c>
      <c r="M15" s="39">
        <v>4478</v>
      </c>
      <c r="N15" s="38">
        <f aca="true" t="shared" si="0" ref="N15:U15">SUM(N7:N14)</f>
        <v>62691</v>
      </c>
      <c r="O15" s="38">
        <f t="shared" si="0"/>
        <v>5989</v>
      </c>
      <c r="P15" s="38">
        <f t="shared" si="0"/>
        <v>7765</v>
      </c>
      <c r="Q15" s="38">
        <f t="shared" si="0"/>
        <v>5999</v>
      </c>
      <c r="R15" s="37">
        <f t="shared" si="0"/>
        <v>79490</v>
      </c>
      <c r="S15" s="38">
        <f t="shared" si="0"/>
        <v>6923</v>
      </c>
      <c r="T15" s="38">
        <f t="shared" si="0"/>
        <v>9757</v>
      </c>
      <c r="U15" s="38">
        <f t="shared" si="0"/>
        <v>7522</v>
      </c>
      <c r="V15" s="40"/>
    </row>
    <row r="16" ht="18" customHeight="1"/>
    <row r="17" spans="1:19" ht="12.75">
      <c r="A17" s="41" t="s">
        <v>21</v>
      </c>
      <c r="N17" s="42"/>
      <c r="O17" s="42"/>
      <c r="P17" s="42"/>
      <c r="Q17" s="42"/>
      <c r="R17" s="42"/>
      <c r="S17" s="42"/>
    </row>
    <row r="18" spans="1:18" ht="12.75">
      <c r="A18" s="4" t="s">
        <v>2</v>
      </c>
      <c r="B18" s="5" t="s">
        <v>3</v>
      </c>
      <c r="C18" s="6"/>
      <c r="D18" s="7"/>
      <c r="E18" s="9" t="s">
        <v>4</v>
      </c>
      <c r="F18" s="9"/>
      <c r="G18" s="9"/>
      <c r="H18" s="8" t="s">
        <v>5</v>
      </c>
      <c r="I18" s="9"/>
      <c r="J18" s="10"/>
      <c r="K18" s="9" t="s">
        <v>6</v>
      </c>
      <c r="L18" s="9"/>
      <c r="M18" s="9"/>
      <c r="N18" s="8" t="s">
        <v>7</v>
      </c>
      <c r="O18" s="9"/>
      <c r="P18" s="9"/>
      <c r="Q18" s="43"/>
      <c r="R18" s="43"/>
    </row>
    <row r="19" spans="1:18" ht="12.75">
      <c r="A19" s="11"/>
      <c r="B19" s="44" t="s">
        <v>9</v>
      </c>
      <c r="C19" s="45" t="s">
        <v>10</v>
      </c>
      <c r="D19" s="46" t="s">
        <v>11</v>
      </c>
      <c r="E19" s="47" t="s">
        <v>9</v>
      </c>
      <c r="F19" s="45" t="s">
        <v>10</v>
      </c>
      <c r="G19" s="46" t="s">
        <v>11</v>
      </c>
      <c r="H19" s="44" t="s">
        <v>9</v>
      </c>
      <c r="I19" s="45" t="s">
        <v>10</v>
      </c>
      <c r="J19" s="46" t="s">
        <v>11</v>
      </c>
      <c r="K19" s="47" t="s">
        <v>9</v>
      </c>
      <c r="L19" s="45" t="s">
        <v>10</v>
      </c>
      <c r="M19" s="48" t="s">
        <v>11</v>
      </c>
      <c r="N19" s="44" t="s">
        <v>9</v>
      </c>
      <c r="O19" s="45" t="s">
        <v>10</v>
      </c>
      <c r="P19" s="48" t="s">
        <v>11</v>
      </c>
      <c r="Q19" s="49"/>
      <c r="R19" s="49"/>
    </row>
    <row r="20" spans="1:18" ht="12" customHeight="1">
      <c r="A20" s="21" t="s">
        <v>12</v>
      </c>
      <c r="B20" s="28">
        <v>122.75</v>
      </c>
      <c r="C20" s="28">
        <v>236.5</v>
      </c>
      <c r="D20" s="29">
        <v>90.75</v>
      </c>
      <c r="E20" s="50">
        <v>178.75</v>
      </c>
      <c r="F20" s="50">
        <v>278.5</v>
      </c>
      <c r="G20" s="29">
        <v>154</v>
      </c>
      <c r="H20" s="30">
        <v>162.75</v>
      </c>
      <c r="I20" s="28">
        <v>379.5</v>
      </c>
      <c r="J20" s="29">
        <v>182.25</v>
      </c>
      <c r="K20" s="28">
        <v>125.75</v>
      </c>
      <c r="L20" s="28">
        <v>421.25</v>
      </c>
      <c r="M20" s="28">
        <v>176</v>
      </c>
      <c r="N20" s="30">
        <f>+S7/4</f>
        <v>125.5</v>
      </c>
      <c r="O20" s="23">
        <f aca="true" t="shared" si="1" ref="O20:P28">+T7/4</f>
        <v>475.25</v>
      </c>
      <c r="P20" s="28">
        <f t="shared" si="1"/>
        <v>223.75</v>
      </c>
      <c r="Q20" s="28"/>
      <c r="R20" s="28"/>
    </row>
    <row r="21" spans="1:18" ht="12" customHeight="1">
      <c r="A21" s="26" t="s">
        <v>13</v>
      </c>
      <c r="B21" s="28">
        <v>59.75</v>
      </c>
      <c r="C21" s="28">
        <v>106.75</v>
      </c>
      <c r="D21" s="29">
        <v>67.25</v>
      </c>
      <c r="E21" s="50">
        <v>109.75</v>
      </c>
      <c r="F21" s="50">
        <v>198</v>
      </c>
      <c r="G21" s="29">
        <v>156.5</v>
      </c>
      <c r="H21" s="30">
        <v>129.75</v>
      </c>
      <c r="I21" s="28">
        <v>244</v>
      </c>
      <c r="J21" s="29">
        <v>207</v>
      </c>
      <c r="K21" s="28">
        <v>103</v>
      </c>
      <c r="L21" s="28">
        <v>283.75</v>
      </c>
      <c r="M21" s="28">
        <v>206.75</v>
      </c>
      <c r="N21" s="30">
        <f aca="true" t="shared" si="2" ref="N21:N28">+S8/4</f>
        <v>117.5</v>
      </c>
      <c r="O21" s="28">
        <f t="shared" si="1"/>
        <v>372.25</v>
      </c>
      <c r="P21" s="28">
        <f t="shared" si="1"/>
        <v>252.25</v>
      </c>
      <c r="Q21" s="28"/>
      <c r="R21" s="28"/>
    </row>
    <row r="22" spans="1:18" ht="12" customHeight="1">
      <c r="A22" s="31" t="s">
        <v>14</v>
      </c>
      <c r="B22" s="28">
        <v>92.25</v>
      </c>
      <c r="C22" s="28">
        <v>93</v>
      </c>
      <c r="D22" s="29">
        <v>60.5</v>
      </c>
      <c r="E22" s="50">
        <v>144.25</v>
      </c>
      <c r="F22" s="50">
        <v>167.75</v>
      </c>
      <c r="G22" s="29">
        <v>178.75</v>
      </c>
      <c r="H22" s="30">
        <v>144.25</v>
      </c>
      <c r="I22" s="28">
        <v>271.75</v>
      </c>
      <c r="J22" s="29">
        <v>230.75</v>
      </c>
      <c r="K22" s="28">
        <v>123.5</v>
      </c>
      <c r="L22" s="28">
        <v>304.75</v>
      </c>
      <c r="M22" s="28">
        <v>219</v>
      </c>
      <c r="N22" s="30">
        <f t="shared" si="2"/>
        <v>161</v>
      </c>
      <c r="O22" s="28">
        <f t="shared" si="1"/>
        <v>391.25</v>
      </c>
      <c r="P22" s="28">
        <f t="shared" si="1"/>
        <v>261.5</v>
      </c>
      <c r="Q22" s="28"/>
      <c r="R22" s="28"/>
    </row>
    <row r="23" spans="1:18" ht="12" customHeight="1">
      <c r="A23" s="31" t="s">
        <v>15</v>
      </c>
      <c r="B23" s="28">
        <v>145.5</v>
      </c>
      <c r="C23" s="28">
        <v>121.25</v>
      </c>
      <c r="D23" s="29">
        <v>79.5</v>
      </c>
      <c r="E23" s="50">
        <v>189.75</v>
      </c>
      <c r="F23" s="50">
        <v>178.75</v>
      </c>
      <c r="G23" s="29">
        <v>157</v>
      </c>
      <c r="H23" s="30">
        <v>199.75</v>
      </c>
      <c r="I23" s="28">
        <v>239.5</v>
      </c>
      <c r="J23" s="29">
        <v>216.5</v>
      </c>
      <c r="K23" s="28">
        <v>175.25</v>
      </c>
      <c r="L23" s="28">
        <v>241.75</v>
      </c>
      <c r="M23" s="28">
        <v>219</v>
      </c>
      <c r="N23" s="30">
        <f t="shared" si="2"/>
        <v>201.75</v>
      </c>
      <c r="O23" s="28">
        <f t="shared" si="1"/>
        <v>319.25</v>
      </c>
      <c r="P23" s="28">
        <f t="shared" si="1"/>
        <v>262.75</v>
      </c>
      <c r="Q23" s="28"/>
      <c r="R23" s="28"/>
    </row>
    <row r="24" spans="1:18" ht="12" customHeight="1">
      <c r="A24" s="31" t="s">
        <v>16</v>
      </c>
      <c r="B24" s="28">
        <v>100.5</v>
      </c>
      <c r="C24" s="28">
        <v>46.5</v>
      </c>
      <c r="D24" s="29">
        <v>54.5</v>
      </c>
      <c r="E24" s="50">
        <v>129.75</v>
      </c>
      <c r="F24" s="50">
        <v>61</v>
      </c>
      <c r="G24" s="29">
        <v>97.75</v>
      </c>
      <c r="H24" s="30">
        <v>163.5</v>
      </c>
      <c r="I24" s="28">
        <v>130.25</v>
      </c>
      <c r="J24" s="29">
        <v>154.5</v>
      </c>
      <c r="K24" s="28">
        <v>156.25</v>
      </c>
      <c r="L24" s="28">
        <v>119</v>
      </c>
      <c r="M24" s="28">
        <v>212.75</v>
      </c>
      <c r="N24" s="30">
        <f t="shared" si="2"/>
        <v>182.75</v>
      </c>
      <c r="O24" s="28">
        <f t="shared" si="1"/>
        <v>159</v>
      </c>
      <c r="P24" s="28">
        <f t="shared" si="1"/>
        <v>298.75</v>
      </c>
      <c r="Q24" s="28"/>
      <c r="R24" s="28"/>
    </row>
    <row r="25" spans="1:18" ht="12" customHeight="1">
      <c r="A25" s="31" t="s">
        <v>17</v>
      </c>
      <c r="B25" s="28">
        <v>58.5</v>
      </c>
      <c r="C25" s="28">
        <v>29</v>
      </c>
      <c r="D25" s="29">
        <v>26</v>
      </c>
      <c r="E25" s="50">
        <v>100.75</v>
      </c>
      <c r="F25" s="50">
        <v>58.25</v>
      </c>
      <c r="G25" s="29">
        <v>71.5</v>
      </c>
      <c r="H25" s="30">
        <v>101.5</v>
      </c>
      <c r="I25" s="28">
        <v>88.25</v>
      </c>
      <c r="J25" s="29">
        <v>112.75</v>
      </c>
      <c r="K25" s="28">
        <v>97.5</v>
      </c>
      <c r="L25" s="28">
        <v>83.75</v>
      </c>
      <c r="M25" s="28">
        <v>105.75</v>
      </c>
      <c r="N25" s="30">
        <f t="shared" si="2"/>
        <v>133.75</v>
      </c>
      <c r="O25" s="28">
        <f t="shared" si="1"/>
        <v>99</v>
      </c>
      <c r="P25" s="28">
        <f t="shared" si="1"/>
        <v>140.25</v>
      </c>
      <c r="Q25" s="28"/>
      <c r="R25" s="28"/>
    </row>
    <row r="26" spans="1:18" ht="12" customHeight="1">
      <c r="A26" s="31" t="s">
        <v>18</v>
      </c>
      <c r="B26" s="28">
        <v>428</v>
      </c>
      <c r="C26" s="28">
        <v>249.5</v>
      </c>
      <c r="D26" s="29">
        <v>170.25</v>
      </c>
      <c r="E26" s="50">
        <v>634</v>
      </c>
      <c r="F26" s="50">
        <v>351</v>
      </c>
      <c r="G26" s="29">
        <v>219.5</v>
      </c>
      <c r="H26" s="30">
        <v>689</v>
      </c>
      <c r="I26" s="28">
        <v>444</v>
      </c>
      <c r="J26" s="29">
        <v>287.25</v>
      </c>
      <c r="K26" s="28">
        <v>654.25</v>
      </c>
      <c r="L26" s="28">
        <v>456</v>
      </c>
      <c r="M26" s="28">
        <v>305</v>
      </c>
      <c r="N26" s="30">
        <f t="shared" si="2"/>
        <v>743.5</v>
      </c>
      <c r="O26" s="28">
        <f t="shared" si="1"/>
        <v>559.75</v>
      </c>
      <c r="P26" s="28">
        <f t="shared" si="1"/>
        <v>371.25</v>
      </c>
      <c r="Q26" s="28"/>
      <c r="R26" s="28"/>
    </row>
    <row r="27" spans="1:18" ht="12" customHeight="1">
      <c r="A27" s="31" t="s">
        <v>19</v>
      </c>
      <c r="B27" s="33">
        <v>22</v>
      </c>
      <c r="C27" s="33">
        <v>16.25</v>
      </c>
      <c r="D27" s="34">
        <v>12.25</v>
      </c>
      <c r="E27" s="50">
        <v>46.5</v>
      </c>
      <c r="F27" s="50">
        <v>29.75</v>
      </c>
      <c r="G27" s="29">
        <v>25.75</v>
      </c>
      <c r="H27" s="30">
        <v>66.75</v>
      </c>
      <c r="I27" s="28">
        <v>60.25</v>
      </c>
      <c r="J27" s="29">
        <v>59.5</v>
      </c>
      <c r="K27" s="28">
        <v>61.75</v>
      </c>
      <c r="L27" s="28">
        <v>31</v>
      </c>
      <c r="M27" s="28">
        <v>55.5</v>
      </c>
      <c r="N27" s="30">
        <f t="shared" si="2"/>
        <v>65</v>
      </c>
      <c r="O27" s="33">
        <f t="shared" si="1"/>
        <v>63.5</v>
      </c>
      <c r="P27" s="28">
        <f t="shared" si="1"/>
        <v>70</v>
      </c>
      <c r="Q27" s="28"/>
      <c r="R27" s="28"/>
    </row>
    <row r="28" spans="1:18" ht="12.75">
      <c r="A28" s="36" t="s">
        <v>20</v>
      </c>
      <c r="B28" s="37">
        <v>866.5</v>
      </c>
      <c r="C28" s="38">
        <v>743.75</v>
      </c>
      <c r="D28" s="39">
        <v>459</v>
      </c>
      <c r="E28" s="37">
        <v>1252.5</v>
      </c>
      <c r="F28" s="38">
        <v>1041.75</v>
      </c>
      <c r="G28" s="39">
        <v>799.5</v>
      </c>
      <c r="H28" s="37">
        <v>1358</v>
      </c>
      <c r="I28" s="38">
        <v>1455.5</v>
      </c>
      <c r="J28" s="39">
        <v>1119.5</v>
      </c>
      <c r="K28" s="38">
        <v>1497.25</v>
      </c>
      <c r="L28" s="38">
        <v>1941.25</v>
      </c>
      <c r="M28" s="38">
        <v>1499.75</v>
      </c>
      <c r="N28" s="37">
        <f t="shared" si="2"/>
        <v>1730.75</v>
      </c>
      <c r="O28" s="37">
        <f t="shared" si="1"/>
        <v>2439.25</v>
      </c>
      <c r="P28" s="37">
        <f t="shared" si="1"/>
        <v>1880.5</v>
      </c>
      <c r="Q28" s="51"/>
      <c r="R28" s="51"/>
    </row>
    <row r="29" ht="18" customHeight="1">
      <c r="A29" s="52"/>
    </row>
    <row r="30" spans="1:17" ht="12.75">
      <c r="A30" s="53" t="s">
        <v>22</v>
      </c>
      <c r="K30" s="54"/>
      <c r="L30" s="54"/>
      <c r="M30" s="54"/>
      <c r="N30" s="54"/>
      <c r="O30" s="54"/>
      <c r="P30" s="54"/>
      <c r="Q30" s="54"/>
    </row>
    <row r="31" spans="1:17" ht="12.75">
      <c r="A31" s="4" t="s">
        <v>2</v>
      </c>
      <c r="B31" s="5" t="s">
        <v>3</v>
      </c>
      <c r="C31" s="6"/>
      <c r="D31" s="7"/>
      <c r="E31" s="8" t="s">
        <v>4</v>
      </c>
      <c r="F31" s="9"/>
      <c r="G31" s="10"/>
      <c r="H31" s="8" t="s">
        <v>5</v>
      </c>
      <c r="I31" s="9"/>
      <c r="J31" s="10"/>
      <c r="K31" s="9" t="s">
        <v>6</v>
      </c>
      <c r="L31" s="9"/>
      <c r="M31" s="9"/>
      <c r="N31" s="8" t="s">
        <v>7</v>
      </c>
      <c r="O31" s="9"/>
      <c r="P31" s="9"/>
      <c r="Q31" s="43"/>
    </row>
    <row r="32" spans="1:17" ht="12.75">
      <c r="A32" s="11"/>
      <c r="B32" s="44" t="s">
        <v>9</v>
      </c>
      <c r="C32" s="45" t="s">
        <v>10</v>
      </c>
      <c r="D32" s="46" t="s">
        <v>11</v>
      </c>
      <c r="E32" s="47" t="s">
        <v>9</v>
      </c>
      <c r="F32" s="45" t="s">
        <v>10</v>
      </c>
      <c r="G32" s="46" t="s">
        <v>11</v>
      </c>
      <c r="H32" s="44" t="s">
        <v>9</v>
      </c>
      <c r="I32" s="45" t="s">
        <v>10</v>
      </c>
      <c r="J32" s="46" t="s">
        <v>11</v>
      </c>
      <c r="K32" s="47" t="s">
        <v>9</v>
      </c>
      <c r="L32" s="45" t="s">
        <v>10</v>
      </c>
      <c r="M32" s="48" t="s">
        <v>11</v>
      </c>
      <c r="N32" s="44" t="s">
        <v>9</v>
      </c>
      <c r="O32" s="45" t="s">
        <v>10</v>
      </c>
      <c r="P32" s="48" t="s">
        <v>11</v>
      </c>
      <c r="Q32" s="49"/>
    </row>
    <row r="33" spans="1:17" ht="12" customHeight="1">
      <c r="A33" s="21" t="s">
        <v>12</v>
      </c>
      <c r="B33" s="55">
        <f>+B20/'[1]Tabs 1,2,3 e 4'!$I19</f>
        <v>0.023853478429848425</v>
      </c>
      <c r="C33" s="56">
        <f>+C20/'[1]Tabs 1,2,3 e 4'!$I19</f>
        <v>0.04595802565099106</v>
      </c>
      <c r="D33" s="57">
        <f>+D20/'[1]Tabs 1,2,3 e 4'!$I19</f>
        <v>0.01763505635445006</v>
      </c>
      <c r="E33" s="55">
        <f>+E20/'[1]Tabs 1,2,3 e 4'!$J19</f>
        <v>0.025652985074626867</v>
      </c>
      <c r="F33" s="56">
        <f>+F20/'[1]Tabs 1,2,3 e 4'!$J19</f>
        <v>0.03996842709529277</v>
      </c>
      <c r="G33" s="57">
        <f>+G20/'[1]Tabs 1,2,3 e 4'!$J19</f>
        <v>0.022101033295063147</v>
      </c>
      <c r="H33" s="55">
        <f>+H20/'[1]Tabs 1,2,3 e 4'!$K19</f>
        <v>0.020023375984251968</v>
      </c>
      <c r="I33" s="56">
        <f>+I20/'[1]Tabs 1,2,3 e 4'!$K19</f>
        <v>0.04669045275590551</v>
      </c>
      <c r="J33" s="57">
        <f>+J20/'[1]Tabs 1,2,3 e 4'!$K19</f>
        <v>0.022422490157480313</v>
      </c>
      <c r="K33" s="55">
        <f>+K20/'[1]Tabs 1,2,3 e 4'!$L19</f>
        <v>0.013409042439752612</v>
      </c>
      <c r="L33" s="56">
        <f>+L20/'[1]Tabs 1,2,3 e 4'!$L19</f>
        <v>0.044918959266368096</v>
      </c>
      <c r="M33" s="57">
        <f>+M20/'[1]Tabs 1,2,3 e 4'!$L19</f>
        <v>0.01876732778844103</v>
      </c>
      <c r="N33" s="55">
        <f>+N20/'[1]Tabs 1,2,3 e 4'!$M19</f>
        <v>0.010710018774534903</v>
      </c>
      <c r="O33" s="56">
        <f>+O20/'[1]Tabs 1,2,3 e 4'!$M19</f>
        <v>0.04055726233145588</v>
      </c>
      <c r="P33" s="58">
        <f>+P20/'[1]Tabs 1,2,3 e 4'!$M19</f>
        <v>0.019094555384877965</v>
      </c>
      <c r="Q33" s="56"/>
    </row>
    <row r="34" spans="1:17" ht="12" customHeight="1">
      <c r="A34" s="26" t="s">
        <v>13</v>
      </c>
      <c r="B34" s="55">
        <f>+B21/'[1]Tabs 1,2,3 e 4'!$I20</f>
        <v>0.010069093360296596</v>
      </c>
      <c r="C34" s="56">
        <f>+C21/'[1]Tabs 1,2,3 e 4'!$I20</f>
        <v>0.017989551735760025</v>
      </c>
      <c r="D34" s="57">
        <f>+D21/'[1]Tabs 1,2,3 e 4'!$I20</f>
        <v>0.0113329962925514</v>
      </c>
      <c r="E34" s="55">
        <f>+E21/'[1]Tabs 1,2,3 e 4'!$J20</f>
        <v>0.013594698377307073</v>
      </c>
      <c r="F34" s="56">
        <f>+F21/'[1]Tabs 1,2,3 e 4'!$J20</f>
        <v>0.024526198439241916</v>
      </c>
      <c r="G34" s="57">
        <f>+G21/'[1]Tabs 1,2,3 e 4'!$J20</f>
        <v>0.019385606342128082</v>
      </c>
      <c r="H34" s="55">
        <f>+H21/'[1]Tabs 1,2,3 e 4'!$K20</f>
        <v>0.013779736618521665</v>
      </c>
      <c r="I34" s="56">
        <f>+I21/'[1]Tabs 1,2,3 e 4'!$K20</f>
        <v>0.025913338997451147</v>
      </c>
      <c r="J34" s="57">
        <f>+J21/'[1]Tabs 1,2,3 e 4'!$K20</f>
        <v>0.021983857264231094</v>
      </c>
      <c r="K34" s="55">
        <f>+K21/'[1]Tabs 1,2,3 e 4'!$L20</f>
        <v>0.009564490667657164</v>
      </c>
      <c r="L34" s="56">
        <f>+L21/'[1]Tabs 1,2,3 e 4'!$L20</f>
        <v>0.026348778902405053</v>
      </c>
      <c r="M34" s="57">
        <f>+M21/'[1]Tabs 1,2,3 e 4'!$L20</f>
        <v>0.019198625684836105</v>
      </c>
      <c r="N34" s="55">
        <f>+N21/'[1]Tabs 1,2,3 e 4'!$M20</f>
        <v>0.008979747802827665</v>
      </c>
      <c r="O34" s="56">
        <f>+O21/'[1]Tabs 1,2,3 e 4'!$M20</f>
        <v>0.028448605273213603</v>
      </c>
      <c r="P34" s="56">
        <f>+P21/'[1]Tabs 1,2,3 e 4'!$M20</f>
        <v>0.01927779900649599</v>
      </c>
      <c r="Q34" s="56"/>
    </row>
    <row r="35" spans="1:17" ht="12" customHeight="1">
      <c r="A35" s="31" t="s">
        <v>14</v>
      </c>
      <c r="B35" s="55">
        <f>+B22/'[1]Tabs 1,2,3 e 4'!$I21</f>
        <v>0.015483383685800604</v>
      </c>
      <c r="C35" s="56">
        <f>+C22/'[1]Tabs 1,2,3 e 4'!$I21</f>
        <v>0.015609264853977844</v>
      </c>
      <c r="D35" s="57">
        <f>+D22/'[1]Tabs 1,2,3 e 4'!$I21</f>
        <v>0.010154414232964083</v>
      </c>
      <c r="E35" s="55">
        <f>+E22/'[1]Tabs 1,2,3 e 4'!$J21</f>
        <v>0.01610652076820009</v>
      </c>
      <c r="F35" s="56">
        <f>+F22/'[1]Tabs 1,2,3 e 4'!$J21</f>
        <v>0.018730460026797676</v>
      </c>
      <c r="G35" s="57">
        <f>+G22/'[1]Tabs 1,2,3 e 4'!$J21</f>
        <v>0.019958686913800806</v>
      </c>
      <c r="H35" s="55">
        <f>+H22/'[1]Tabs 1,2,3 e 4'!$K21</f>
        <v>0.012837056153777698</v>
      </c>
      <c r="I35" s="56">
        <f>+I22/'[1]Tabs 1,2,3 e 4'!$K21</f>
        <v>0.0241835009344131</v>
      </c>
      <c r="J35" s="57">
        <f>+J22/'[1]Tabs 1,2,3 e 4'!$K21</f>
        <v>0.020534840259855833</v>
      </c>
      <c r="K35" s="55">
        <f>+K22/'[1]Tabs 1,2,3 e 4'!$L21</f>
        <v>0.009381646915831054</v>
      </c>
      <c r="L35" s="56">
        <f>+L22/'[1]Tabs 1,2,3 e 4'!$L21</f>
        <v>0.023150258280158008</v>
      </c>
      <c r="M35" s="57">
        <f>+M22/'[1]Tabs 1,2,3 e 4'!$L21</f>
        <v>0.016636280765724702</v>
      </c>
      <c r="N35" s="55">
        <f>+N22/'[1]Tabs 1,2,3 e 4'!$M21</f>
        <v>0.010146206201159566</v>
      </c>
      <c r="O35" s="56">
        <f>+O22/'[1]Tabs 1,2,3 e 4'!$M21</f>
        <v>0.024656541467103606</v>
      </c>
      <c r="P35" s="56">
        <f>+P22/'[1]Tabs 1,2,3 e 4'!$M21</f>
        <v>0.016479707587597682</v>
      </c>
      <c r="Q35" s="56"/>
    </row>
    <row r="36" spans="1:17" ht="12" customHeight="1">
      <c r="A36" s="31" t="s">
        <v>15</v>
      </c>
      <c r="B36" s="55">
        <f>+B23/'[1]Tabs 1,2,3 e 4'!$I22</f>
        <v>0.02335473515248796</v>
      </c>
      <c r="C36" s="56">
        <f>+C23/'[1]Tabs 1,2,3 e 4'!$I22</f>
        <v>0.01946227929373997</v>
      </c>
      <c r="D36" s="57">
        <f>+D23/'[1]Tabs 1,2,3 e 4'!$I22</f>
        <v>0.012760834670947031</v>
      </c>
      <c r="E36" s="55">
        <f>+E23/'[1]Tabs 1,2,3 e 4'!$J22</f>
        <v>0.023067104303428156</v>
      </c>
      <c r="F36" s="56">
        <f>+F23/'[1]Tabs 1,2,3 e 4'!$J22</f>
        <v>0.02172988086554826</v>
      </c>
      <c r="G36" s="57">
        <f>+G23/'[1]Tabs 1,2,3 e 4'!$J22</f>
        <v>0.019085825431558474</v>
      </c>
      <c r="H36" s="55">
        <f>+H23/'[1]Tabs 1,2,3 e 4'!$K22</f>
        <v>0.022224076546506454</v>
      </c>
      <c r="I36" s="56">
        <f>+I23/'[1]Tabs 1,2,3 e 4'!$K22</f>
        <v>0.026646639964396975</v>
      </c>
      <c r="J36" s="57">
        <f>+J23/'[1]Tabs 1,2,3 e 4'!$K22</f>
        <v>0.024087672452158433</v>
      </c>
      <c r="K36" s="55">
        <f>+K23/'[1]Tabs 1,2,3 e 4'!$L22</f>
        <v>0.0178662452849424</v>
      </c>
      <c r="L36" s="56">
        <f>+L23/'[1]Tabs 1,2,3 e 4'!$L22</f>
        <v>0.0246457335100418</v>
      </c>
      <c r="M36" s="57">
        <f>+M23/'[1]Tabs 1,2,3 e 4'!$L22</f>
        <v>0.02232643490671832</v>
      </c>
      <c r="N36" s="55">
        <f>+N23/'[1]Tabs 1,2,3 e 4'!$M22</f>
        <v>0.016975178796802694</v>
      </c>
      <c r="O36" s="56">
        <f>+O23/'[1]Tabs 1,2,3 e 4'!$M22</f>
        <v>0.026861590239798065</v>
      </c>
      <c r="P36" s="56">
        <f>+P23/'[1]Tabs 1,2,3 e 4'!$M22</f>
        <v>0.022107698779974757</v>
      </c>
      <c r="Q36" s="56"/>
    </row>
    <row r="37" spans="1:17" ht="12" customHeight="1">
      <c r="A37" s="31" t="s">
        <v>16</v>
      </c>
      <c r="B37" s="55">
        <f>+B24/'[1]Tabs 1,2,3 e 4'!$I23</f>
        <v>0.018259447674418606</v>
      </c>
      <c r="C37" s="56">
        <f>+C24/'[1]Tabs 1,2,3 e 4'!$I23</f>
        <v>0.008448401162790697</v>
      </c>
      <c r="D37" s="57">
        <f>+D24/'[1]Tabs 1,2,3 e 4'!$I23</f>
        <v>0.009901889534883721</v>
      </c>
      <c r="E37" s="55">
        <f>+E24/'[1]Tabs 1,2,3 e 4'!$J23</f>
        <v>0.015848296079149872</v>
      </c>
      <c r="F37" s="56">
        <f>+F24/'[1]Tabs 1,2,3 e 4'!$J23</f>
        <v>0.007450836692317088</v>
      </c>
      <c r="G37" s="57">
        <f>+G24/'[1]Tabs 1,2,3 e 4'!$J23</f>
        <v>0.011939660437278612</v>
      </c>
      <c r="H37" s="55">
        <f>+H24/'[1]Tabs 1,2,3 e 4'!$K23</f>
        <v>0.015347789355111236</v>
      </c>
      <c r="I37" s="56">
        <f>+I24/'[1]Tabs 1,2,3 e 4'!$K23</f>
        <v>0.012226602834882193</v>
      </c>
      <c r="J37" s="57">
        <f>+J24/'[1]Tabs 1,2,3 e 4'!$K23</f>
        <v>0.01450295691354548</v>
      </c>
      <c r="K37" s="55">
        <f>+K24/'[1]Tabs 1,2,3 e 4'!$L23</f>
        <v>0.011921110856794079</v>
      </c>
      <c r="L37" s="56">
        <f>+L24/'[1]Tabs 1,2,3 e 4'!$L23</f>
        <v>0.009079118028534372</v>
      </c>
      <c r="M37" s="57">
        <f>+M24/'[1]Tabs 1,2,3 e 4'!$L23</f>
        <v>0.01623178454261082</v>
      </c>
      <c r="N37" s="55">
        <f>+N24/'[1]Tabs 1,2,3 e 4'!$M23</f>
        <v>0.01074431183491093</v>
      </c>
      <c r="O37" s="56">
        <f>+O24/'[1]Tabs 1,2,3 e 4'!$M23</f>
        <v>0.009347992239402669</v>
      </c>
      <c r="P37" s="56">
        <f>+P24/'[1]Tabs 1,2,3 e 4'!$M23</f>
        <v>0.01756423070139338</v>
      </c>
      <c r="Q37" s="56"/>
    </row>
    <row r="38" spans="1:17" ht="12" customHeight="1">
      <c r="A38" s="31" t="s">
        <v>17</v>
      </c>
      <c r="B38" s="55">
        <f>+B25/'[1]Tabs 1,2,3 e 4'!$I24</f>
        <v>0.020497547302032234</v>
      </c>
      <c r="C38" s="56">
        <f>+C25/'[1]Tabs 1,2,3 e 4'!$I24</f>
        <v>0.010161177295024528</v>
      </c>
      <c r="D38" s="57">
        <f>+D25/'[1]Tabs 1,2,3 e 4'!$I24</f>
        <v>0.009110021023125438</v>
      </c>
      <c r="E38" s="55">
        <f>+E25/'[1]Tabs 1,2,3 e 4'!$J24</f>
        <v>0.020662428219852338</v>
      </c>
      <c r="F38" s="56">
        <f>+F25/'[1]Tabs 1,2,3 e 4'!$J24</f>
        <v>0.011946267432321574</v>
      </c>
      <c r="G38" s="57">
        <f>+G25/'[1]Tabs 1,2,3 e 4'!$J24</f>
        <v>0.0146636587366694</v>
      </c>
      <c r="H38" s="55">
        <f>+H25/'[1]Tabs 1,2,3 e 4'!$K24</f>
        <v>0.015971675845790716</v>
      </c>
      <c r="I38" s="56">
        <f>+I25/'[1]Tabs 1,2,3 e 4'!$K24</f>
        <v>0.013886703383162865</v>
      </c>
      <c r="J38" s="57">
        <f>+J25/'[1]Tabs 1,2,3 e 4'!$K24</f>
        <v>0.017741935483870968</v>
      </c>
      <c r="K38" s="55">
        <f>+K25/'[1]Tabs 1,2,3 e 4'!$L24</f>
        <v>0.012828947368421053</v>
      </c>
      <c r="L38" s="56">
        <f>+L25/'[1]Tabs 1,2,3 e 4'!$L24</f>
        <v>0.011019736842105263</v>
      </c>
      <c r="M38" s="57">
        <f>+M25/'[1]Tabs 1,2,3 e 4'!$L24</f>
        <v>0.013914473684210527</v>
      </c>
      <c r="N38" s="55">
        <f>+N25/'[1]Tabs 1,2,3 e 4'!$M24</f>
        <v>0.013760288065843621</v>
      </c>
      <c r="O38" s="56">
        <f>+O25/'[1]Tabs 1,2,3 e 4'!$M24</f>
        <v>0.010185185185185186</v>
      </c>
      <c r="P38" s="56">
        <f>+P25/'[1]Tabs 1,2,3 e 4'!$M24</f>
        <v>0.014429012345679013</v>
      </c>
      <c r="Q38" s="56"/>
    </row>
    <row r="39" spans="1:17" ht="12" customHeight="1">
      <c r="A39" s="31" t="s">
        <v>18</v>
      </c>
      <c r="B39" s="55">
        <f>+B26/'[1]Tabs 1,2,3 e 4'!$I25</f>
        <v>0.0699689390223966</v>
      </c>
      <c r="C39" s="56">
        <f>+C26/'[1]Tabs 1,2,3 e 4'!$I25</f>
        <v>0.04078796795814942</v>
      </c>
      <c r="D39" s="57">
        <f>+D26/'[1]Tabs 1,2,3 e 4'!$I25</f>
        <v>0.02783227072094164</v>
      </c>
      <c r="E39" s="55">
        <f>+E26/'[1]Tabs 1,2,3 e 4'!$J25</f>
        <v>0.07520759193357059</v>
      </c>
      <c r="F39" s="56">
        <f>+F26/'[1]Tabs 1,2,3 e 4'!$J25</f>
        <v>0.041637010676156584</v>
      </c>
      <c r="G39" s="57">
        <f>+G26/'[1]Tabs 1,2,3 e 4'!$J25</f>
        <v>0.026037959667852908</v>
      </c>
      <c r="H39" s="55">
        <f>+H26/'[1]Tabs 1,2,3 e 4'!$K25</f>
        <v>0.07248816412414519</v>
      </c>
      <c r="I39" s="56">
        <f>+I26/'[1]Tabs 1,2,3 e 4'!$K25</f>
        <v>0.046712256706996316</v>
      </c>
      <c r="J39" s="57">
        <f>+J26/'[1]Tabs 1,2,3 e 4'!$K25</f>
        <v>0.030220936349289847</v>
      </c>
      <c r="K39" s="55">
        <f>+K26/'[1]Tabs 1,2,3 e 4'!$L25</f>
        <v>0.06097958803243546</v>
      </c>
      <c r="L39" s="56">
        <f>+L26/'[1]Tabs 1,2,3 e 4'!$L25</f>
        <v>0.042501631093298534</v>
      </c>
      <c r="M39" s="57">
        <f>+M26/'[1]Tabs 1,2,3 e 4'!$L25</f>
        <v>0.028427626060210643</v>
      </c>
      <c r="N39" s="55">
        <f>+N26/'[1]Tabs 1,2,3 e 4'!$M25</f>
        <v>0.057582094175960344</v>
      </c>
      <c r="O39" s="56">
        <f>+O26/'[1]Tabs 1,2,3 e 4'!$M25</f>
        <v>0.043351146220570014</v>
      </c>
      <c r="P39" s="56">
        <f>+P26/'[1]Tabs 1,2,3 e 4'!$M25</f>
        <v>0.02875232342007435</v>
      </c>
      <c r="Q39" s="56"/>
    </row>
    <row r="40" spans="1:17" ht="12" customHeight="1">
      <c r="A40" s="31" t="s">
        <v>19</v>
      </c>
      <c r="B40" s="55">
        <f>+B27/'[1]Tabs 1,2,3 e 4'!$I26</f>
        <v>0.013580246913580247</v>
      </c>
      <c r="C40" s="56">
        <f>+C27/'[1]Tabs 1,2,3 e 4'!$I26</f>
        <v>0.010030864197530864</v>
      </c>
      <c r="D40" s="57">
        <f>+D27/'[1]Tabs 1,2,3 e 4'!$I26</f>
        <v>0.007561728395061728</v>
      </c>
      <c r="E40" s="55">
        <f>+E27/'[1]Tabs 1,2,3 e 4'!$J26</f>
        <v>0.017939814814814815</v>
      </c>
      <c r="F40" s="56">
        <f>+F27/'[1]Tabs 1,2,3 e 4'!$J26</f>
        <v>0.011477623456790124</v>
      </c>
      <c r="G40" s="57">
        <f>+G27/'[1]Tabs 1,2,3 e 4'!$J26</f>
        <v>0.009934413580246914</v>
      </c>
      <c r="H40" s="55">
        <f>+H27/'[1]Tabs 1,2,3 e 4'!$K26</f>
        <v>0.019500438212094653</v>
      </c>
      <c r="I40" s="56">
        <f>+I27/'[1]Tabs 1,2,3 e 4'!$K26</f>
        <v>0.017601519135261468</v>
      </c>
      <c r="J40" s="57">
        <f>+J27/'[1]Tabs 1,2,3 e 4'!$K26</f>
        <v>0.017382413087934562</v>
      </c>
      <c r="K40" s="55">
        <f>+K27/'[1]Tabs 1,2,3 e 4'!$L26</f>
        <v>0.014608469363614858</v>
      </c>
      <c r="L40" s="56">
        <f>+L27/'[1]Tabs 1,2,3 e 4'!$L26</f>
        <v>0.007333806482138633</v>
      </c>
      <c r="M40" s="57">
        <f>+M27/'[1]Tabs 1,2,3 e 4'!$L26</f>
        <v>0.01312987934705465</v>
      </c>
      <c r="N40" s="55">
        <f>+N27/'[1]Tabs 1,2,3 e 4'!$M26</f>
        <v>0.011835396941005098</v>
      </c>
      <c r="O40" s="56">
        <f>+O27/'[1]Tabs 1,2,3 e 4'!$M26</f>
        <v>0.011562272396212672</v>
      </c>
      <c r="P40" s="56">
        <f>+P27/'[1]Tabs 1,2,3 e 4'!$M26</f>
        <v>0.012745812090313183</v>
      </c>
      <c r="Q40" s="56"/>
    </row>
    <row r="41" spans="1:17" ht="12.75">
      <c r="A41" s="36" t="s">
        <v>20</v>
      </c>
      <c r="B41" s="59">
        <f>+B28/'[1]Tabs 1,2,3 e 4'!$I27</f>
        <v>0.02522635302337768</v>
      </c>
      <c r="C41" s="60">
        <f>+C28/'[1]Tabs 1,2,3 e 4'!$I27</f>
        <v>0.021652740982270227</v>
      </c>
      <c r="D41" s="61">
        <f>+D28/'[1]Tabs 1,2,3 e 4'!$I27</f>
        <v>0.013362834434772482</v>
      </c>
      <c r="E41" s="59">
        <f>+E28/'[1]Tabs 1,2,3 e 4'!$J27</f>
        <v>0.02610843599524733</v>
      </c>
      <c r="F41" s="60">
        <f>+F28/'[1]Tabs 1,2,3 e 4'!$J27</f>
        <v>0.02171533987868176</v>
      </c>
      <c r="G41" s="61">
        <f>+G28/'[1]Tabs 1,2,3 e 4'!$J27</f>
        <v>0.016665624413732726</v>
      </c>
      <c r="H41" s="59">
        <f>+H28/'[1]Tabs 1,2,3 e 4'!$K27</f>
        <v>0.023582120654325703</v>
      </c>
      <c r="I41" s="60">
        <f>+I28/'[1]Tabs 1,2,3 e 4'!$K27</f>
        <v>0.025275240509846142</v>
      </c>
      <c r="J41" s="61">
        <f>+J28/'[1]Tabs 1,2,3 e 4'!$K27</f>
        <v>0.01944048900774494</v>
      </c>
      <c r="K41" s="59">
        <f>+K28/'[1]Tabs 1,2,3 e 4'!$L27</f>
        <v>0.02241895635247436</v>
      </c>
      <c r="L41" s="60">
        <f>+L28/'[1]Tabs 1,2,3 e 4'!$L27</f>
        <v>0.029067155798457738</v>
      </c>
      <c r="M41" s="61">
        <f>+M28/'[1]Tabs 1,2,3 e 4'!$L27</f>
        <v>0.022456389907913453</v>
      </c>
      <c r="N41" s="59">
        <f>+N28/'[1]Tabs 1,2,3 e 4'!$M27</f>
        <v>0.021177471061840786</v>
      </c>
      <c r="O41" s="60">
        <f>+O28/'[1]Tabs 1,2,3 e 4'!$M27</f>
        <v>0.02984668281819739</v>
      </c>
      <c r="P41" s="60">
        <f>+P28/'[1]Tabs 1,2,3 e 4'!$M27</f>
        <v>0.023009813278516016</v>
      </c>
      <c r="Q41" s="62"/>
    </row>
    <row r="42" ht="19.5" customHeight="1">
      <c r="A42" s="63" t="s">
        <v>23</v>
      </c>
    </row>
    <row r="43" ht="12.75">
      <c r="A43" s="64" t="s">
        <v>24</v>
      </c>
    </row>
  </sheetData>
  <mergeCells count="38">
    <mergeCell ref="E31:G31"/>
    <mergeCell ref="H31:J31"/>
    <mergeCell ref="E18:G18"/>
    <mergeCell ref="H18:J18"/>
    <mergeCell ref="A18:A19"/>
    <mergeCell ref="B18:D18"/>
    <mergeCell ref="A31:A32"/>
    <mergeCell ref="B31:D31"/>
    <mergeCell ref="K18:M18"/>
    <mergeCell ref="N18:P18"/>
    <mergeCell ref="K31:M31"/>
    <mergeCell ref="N31:P31"/>
    <mergeCell ref="T5:T6"/>
    <mergeCell ref="U5:U6"/>
    <mergeCell ref="N5:N6"/>
    <mergeCell ref="O5:O6"/>
    <mergeCell ref="P5:P6"/>
    <mergeCell ref="Q5:Q6"/>
    <mergeCell ref="R5:R6"/>
    <mergeCell ref="S5:S6"/>
    <mergeCell ref="N4:Q4"/>
    <mergeCell ref="R4:U4"/>
    <mergeCell ref="B5:B6"/>
    <mergeCell ref="C5:C6"/>
    <mergeCell ref="D5:D6"/>
    <mergeCell ref="E5:E6"/>
    <mergeCell ref="F5:F6"/>
    <mergeCell ref="G5:G6"/>
    <mergeCell ref="H5:H6"/>
    <mergeCell ref="I5:I6"/>
    <mergeCell ref="A4:A6"/>
    <mergeCell ref="B4:E4"/>
    <mergeCell ref="F4:I4"/>
    <mergeCell ref="J4:M4"/>
    <mergeCell ref="J5:J6"/>
    <mergeCell ref="K5:K6"/>
    <mergeCell ref="L5:L6"/>
    <mergeCell ref="M5:M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2012-06-27T22:11:29Z</dcterms:created>
  <dcterms:modified xsi:type="dcterms:W3CDTF">2012-06-27T22:11:46Z</dcterms:modified>
  <cp:category/>
  <cp:version/>
  <cp:contentType/>
  <cp:contentStatus/>
</cp:coreProperties>
</file>