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3860" activeTab="0"/>
  </bookViews>
  <sheets>
    <sheet name="Tabs 8,9 e 10" sheetId="1" r:id="rId1"/>
  </sheets>
  <externalReferences>
    <externalReference r:id="rId4"/>
  </externalReferences>
  <definedNames>
    <definedName name="_xlnm.Print_Area" localSheetId="0">'Tabs 8,9 e 10'!$A$1:$U$36</definedName>
  </definedNames>
  <calcPr fullCalcOnLoad="1"/>
</workbook>
</file>

<file path=xl/sharedStrings.xml><?xml version="1.0" encoding="utf-8"?>
<sst xmlns="http://schemas.openxmlformats.org/spreadsheetml/2006/main" count="92" uniqueCount="22">
  <si>
    <t>Indicadores segundo as Regiões Geográficas - Diretório dos Grupos de Pesquisa no Brasil e Fomento do CNPq</t>
  </si>
  <si>
    <t>8- Número de autores e da produção técnica dos pesquisadores doutores segundo região, censos 2000, 2002, 2004, 2006, 2008, 2010.</t>
  </si>
  <si>
    <t>Região</t>
  </si>
  <si>
    <t>1998-2001</t>
  </si>
  <si>
    <t>2000-2003</t>
  </si>
  <si>
    <t>2003-2006</t>
  </si>
  <si>
    <t>2005-2008</t>
  </si>
  <si>
    <t>2007-2010</t>
  </si>
  <si>
    <t>Total de
autores</t>
  </si>
  <si>
    <t>Softwares</t>
  </si>
  <si>
    <t>Produtos</t>
  </si>
  <si>
    <t>Processos</t>
  </si>
  <si>
    <t>Centro-Oeste</t>
  </si>
  <si>
    <t>Nordeste</t>
  </si>
  <si>
    <t>Norte</t>
  </si>
  <si>
    <t>Sudeste</t>
  </si>
  <si>
    <t>Sul</t>
  </si>
  <si>
    <t>Brasil</t>
  </si>
  <si>
    <t>9- Média anual da produção técnica dos pesquisadores doutores segundo região, censos 2000, 2002, 2004, 2006, 2008, 2010.</t>
  </si>
  <si>
    <t>10- Produção técnica por pesquisador doutor/ano segundo região, censos 2000, 2002, 2004, 2006, 2008, 2010.</t>
  </si>
  <si>
    <t>Nota: Não há dupla contagem nos quantitativos da produção na dimensão mais desagregada da informação, excetuando-se os trabalhos de co-autorias entre pesquisadores participantes do Diretório;</t>
  </si>
  <si>
    <t xml:space="preserve"> Região geográfica da instituição que abriga o grupo.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</si>
</sst>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&quot;  &quot;\ #,##0;\-&quot;  &quot;\ #,##0"/>
    <numFmt numFmtId="171" formatCode="&quot;  &quot;\ #,##0;[Red]\-&quot;  &quot;\ #,##0"/>
    <numFmt numFmtId="172" formatCode="&quot;  &quot;\ #,##0.00;\-&quot;  &quot;\ #,##0.00"/>
    <numFmt numFmtId="173" formatCode="&quot;  &quot;\ #,##0.00;[Red]\-&quot;  &quot;\ #,##0.00"/>
    <numFmt numFmtId="174" formatCode="_-&quot;  &quot;\ * #,##0_-;\-&quot;  &quot;\ * #,##0_-;_-&quot;  &quot;\ * &quot;-&quot;_-;_-@_-"/>
    <numFmt numFmtId="175" formatCode="_-&quot;  &quot;\ * #,##0.00_-;\-&quot;  &quot;\ * #,##0.00_-;_-&quot;  &quot;\ * &quot;-&quot;??_-;_-@_-"/>
    <numFmt numFmtId="176" formatCode="_(* #,##0_);_(* \(#,##0\);_(* &quot;-&quot;??_);_(@_)"/>
    <numFmt numFmtId="177" formatCode="0.0"/>
    <numFmt numFmtId="178" formatCode="#,##0.0"/>
    <numFmt numFmtId="179" formatCode="#,##0.000"/>
    <numFmt numFmtId="180" formatCode="_(* #,##0.00_);_(* \(#,##0.00\);_(* &quot;-&quot;??_);_(@_)"/>
    <numFmt numFmtId="181" formatCode="_-* #,##0.0_-;\-* #,##0.0_-;_-* &quot;-&quot;??_-;_-@_-"/>
    <numFmt numFmtId="182" formatCode="_-* #,##0_-;\-* #,##0_-;_-* &quot;-&quot;??_-;_-@_-"/>
    <numFmt numFmtId="183" formatCode="_-* #,##0.000_-;\-* #,##0.000_-;_-* &quot;-&quot;??_-;_-@_-"/>
    <numFmt numFmtId="184" formatCode="_-* #,##0.0000_-;\-* #,##0.0000_-;_-* &quot;-&quot;??_-;_-@_-"/>
  </numFmts>
  <fonts count="6">
    <font>
      <sz val="10"/>
      <name val="Arial"/>
      <family val="0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3" fontId="3" fillId="0" borderId="1" xfId="0" applyNumberFormat="1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 wrapText="1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3" fontId="3" fillId="0" borderId="16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2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3" fontId="3" fillId="0" borderId="14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9" xfId="0" applyNumberFormat="1" applyFont="1" applyFill="1" applyBorder="1" applyAlignment="1">
      <alignment/>
    </xf>
    <xf numFmtId="179" fontId="2" fillId="0" borderId="3" xfId="0" applyNumberFormat="1" applyFont="1" applyFill="1" applyBorder="1" applyAlignment="1">
      <alignment/>
    </xf>
    <xf numFmtId="179" fontId="2" fillId="0" borderId="4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 horizontal="left" inden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dores%20segundo%20Regi&#245;es%20-%20Tabs%201,%202,%203%20e%2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s 1,2,3 e 4 "/>
    </sheetNames>
    <sheetDataSet>
      <sheetData sheetId="0">
        <row r="16">
          <cell r="I16">
            <v>2404</v>
          </cell>
          <cell r="J16">
            <v>3632</v>
          </cell>
          <cell r="K16">
            <v>4339</v>
          </cell>
          <cell r="L16">
            <v>5379</v>
          </cell>
          <cell r="M16">
            <v>7400</v>
          </cell>
        </row>
        <row r="17">
          <cell r="I17">
            <v>5168</v>
          </cell>
          <cell r="J17">
            <v>7294</v>
          </cell>
          <cell r="K17">
            <v>9380</v>
          </cell>
          <cell r="L17">
            <v>11625</v>
          </cell>
          <cell r="M17">
            <v>15446</v>
          </cell>
        </row>
        <row r="18">
          <cell r="I18">
            <v>1152</v>
          </cell>
          <cell r="J18">
            <v>1722</v>
          </cell>
          <cell r="K18">
            <v>2313</v>
          </cell>
          <cell r="L18">
            <v>2863</v>
          </cell>
          <cell r="M18">
            <v>3877</v>
          </cell>
        </row>
        <row r="19">
          <cell r="I19">
            <v>20540</v>
          </cell>
          <cell r="J19">
            <v>28838</v>
          </cell>
          <cell r="K19">
            <v>33900</v>
          </cell>
          <cell r="L19">
            <v>38558</v>
          </cell>
          <cell r="M19">
            <v>45992</v>
          </cell>
        </row>
        <row r="20">
          <cell r="I20">
            <v>7165</v>
          </cell>
          <cell r="J20">
            <v>10312</v>
          </cell>
          <cell r="K20">
            <v>12711</v>
          </cell>
          <cell r="L20">
            <v>14931</v>
          </cell>
          <cell r="M20">
            <v>18516</v>
          </cell>
        </row>
        <row r="21">
          <cell r="I21">
            <v>34349</v>
          </cell>
          <cell r="J21">
            <v>47973</v>
          </cell>
          <cell r="K21">
            <v>57586</v>
          </cell>
          <cell r="L21">
            <v>66785</v>
          </cell>
          <cell r="M21">
            <v>81726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5" width="8.421875" style="0" customWidth="1"/>
    <col min="6" max="6" width="7.140625" style="0" bestFit="1" customWidth="1"/>
    <col min="7" max="9" width="8.421875" style="0" customWidth="1"/>
    <col min="10" max="11" width="8.421875" style="0" bestFit="1" customWidth="1"/>
    <col min="12" max="12" width="7.140625" style="0" bestFit="1" customWidth="1"/>
    <col min="13" max="17" width="8.421875" style="0" bestFit="1" customWidth="1"/>
    <col min="18" max="18" width="6.421875" style="0" bestFit="1" customWidth="1"/>
    <col min="19" max="19" width="8.421875" style="0" bestFit="1" customWidth="1"/>
    <col min="20" max="20" width="7.140625" style="0" bestFit="1" customWidth="1"/>
    <col min="21" max="21" width="8.421875" style="0" bestFit="1" customWidth="1"/>
  </cols>
  <sheetData>
    <row r="1" ht="12.75">
      <c r="A1" s="1" t="s">
        <v>0</v>
      </c>
    </row>
    <row r="2" ht="8.25" customHeight="1"/>
    <row r="3" ht="12.75">
      <c r="A3" s="2" t="s">
        <v>1</v>
      </c>
    </row>
    <row r="4" spans="1:21" ht="12.75">
      <c r="A4" s="3" t="s">
        <v>2</v>
      </c>
      <c r="B4" s="4" t="s">
        <v>3</v>
      </c>
      <c r="C4" s="5"/>
      <c r="D4" s="5"/>
      <c r="E4" s="6"/>
      <c r="F4" s="7" t="s">
        <v>4</v>
      </c>
      <c r="G4" s="8"/>
      <c r="H4" s="8"/>
      <c r="I4" s="8"/>
      <c r="J4" s="7" t="s">
        <v>5</v>
      </c>
      <c r="K4" s="8"/>
      <c r="L4" s="8"/>
      <c r="M4" s="8"/>
      <c r="N4" s="7" t="s">
        <v>6</v>
      </c>
      <c r="O4" s="8"/>
      <c r="P4" s="8"/>
      <c r="Q4" s="8"/>
      <c r="R4" s="7" t="s">
        <v>7</v>
      </c>
      <c r="S4" s="8"/>
      <c r="T4" s="8"/>
      <c r="U4" s="8"/>
    </row>
    <row r="5" spans="1:21" ht="12.75" customHeight="1">
      <c r="A5" s="9"/>
      <c r="B5" s="10" t="s">
        <v>8</v>
      </c>
      <c r="C5" s="11" t="s">
        <v>9</v>
      </c>
      <c r="D5" s="11" t="s">
        <v>10</v>
      </c>
      <c r="E5" s="12" t="s">
        <v>11</v>
      </c>
      <c r="F5" s="10" t="s">
        <v>8</v>
      </c>
      <c r="G5" s="11" t="s">
        <v>9</v>
      </c>
      <c r="H5" s="11" t="s">
        <v>10</v>
      </c>
      <c r="I5" s="13" t="s">
        <v>11</v>
      </c>
      <c r="J5" s="10" t="s">
        <v>8</v>
      </c>
      <c r="K5" s="11" t="s">
        <v>9</v>
      </c>
      <c r="L5" s="11" t="s">
        <v>10</v>
      </c>
      <c r="M5" s="13" t="s">
        <v>11</v>
      </c>
      <c r="N5" s="10" t="s">
        <v>8</v>
      </c>
      <c r="O5" s="11" t="s">
        <v>9</v>
      </c>
      <c r="P5" s="11" t="s">
        <v>10</v>
      </c>
      <c r="Q5" s="13" t="s">
        <v>11</v>
      </c>
      <c r="R5" s="10" t="s">
        <v>8</v>
      </c>
      <c r="S5" s="11" t="s">
        <v>9</v>
      </c>
      <c r="T5" s="11" t="s">
        <v>10</v>
      </c>
      <c r="U5" s="13" t="s">
        <v>11</v>
      </c>
    </row>
    <row r="6" spans="1:21" ht="12.75">
      <c r="A6" s="14"/>
      <c r="B6" s="15"/>
      <c r="C6" s="16"/>
      <c r="D6" s="16"/>
      <c r="E6" s="17"/>
      <c r="F6" s="15"/>
      <c r="G6" s="16"/>
      <c r="H6" s="16"/>
      <c r="I6" s="18"/>
      <c r="J6" s="15"/>
      <c r="K6" s="16"/>
      <c r="L6" s="16"/>
      <c r="M6" s="18"/>
      <c r="N6" s="15"/>
      <c r="O6" s="16"/>
      <c r="P6" s="16"/>
      <c r="Q6" s="18"/>
      <c r="R6" s="15"/>
      <c r="S6" s="16"/>
      <c r="T6" s="16"/>
      <c r="U6" s="18"/>
    </row>
    <row r="7" spans="1:21" ht="12.75">
      <c r="A7" s="19" t="s">
        <v>12</v>
      </c>
      <c r="B7" s="20">
        <v>1259</v>
      </c>
      <c r="C7" s="21">
        <v>251</v>
      </c>
      <c r="D7" s="21">
        <v>185</v>
      </c>
      <c r="E7" s="22">
        <v>106</v>
      </c>
      <c r="F7" s="23">
        <v>2039</v>
      </c>
      <c r="G7" s="23">
        <v>321</v>
      </c>
      <c r="H7" s="23">
        <v>320</v>
      </c>
      <c r="I7" s="23">
        <v>239</v>
      </c>
      <c r="J7" s="24">
        <v>3145</v>
      </c>
      <c r="K7" s="23">
        <v>358</v>
      </c>
      <c r="L7" s="23">
        <v>488</v>
      </c>
      <c r="M7" s="23">
        <v>385</v>
      </c>
      <c r="N7" s="24">
        <v>4370</v>
      </c>
      <c r="O7" s="23">
        <v>353</v>
      </c>
      <c r="P7" s="23">
        <v>484</v>
      </c>
      <c r="Q7" s="23">
        <v>395</v>
      </c>
      <c r="R7" s="24">
        <v>6121</v>
      </c>
      <c r="S7" s="23">
        <v>474</v>
      </c>
      <c r="T7" s="23">
        <v>711</v>
      </c>
      <c r="U7" s="23">
        <v>440</v>
      </c>
    </row>
    <row r="8" spans="1:21" ht="12.75">
      <c r="A8" s="25" t="s">
        <v>13</v>
      </c>
      <c r="B8" s="20">
        <v>2561</v>
      </c>
      <c r="C8" s="21">
        <v>459</v>
      </c>
      <c r="D8" s="21">
        <v>357</v>
      </c>
      <c r="E8" s="26">
        <v>183</v>
      </c>
      <c r="F8" s="23">
        <v>4039</v>
      </c>
      <c r="G8" s="23">
        <v>632</v>
      </c>
      <c r="H8" s="23">
        <v>557</v>
      </c>
      <c r="I8" s="23">
        <v>360</v>
      </c>
      <c r="J8" s="24">
        <v>6597</v>
      </c>
      <c r="K8" s="23">
        <v>753</v>
      </c>
      <c r="L8" s="23">
        <v>754</v>
      </c>
      <c r="M8" s="23">
        <v>669</v>
      </c>
      <c r="N8" s="24">
        <v>9145</v>
      </c>
      <c r="O8" s="23">
        <v>679</v>
      </c>
      <c r="P8" s="23">
        <v>698</v>
      </c>
      <c r="Q8" s="23">
        <v>723</v>
      </c>
      <c r="R8" s="24">
        <v>12552</v>
      </c>
      <c r="S8" s="23">
        <v>856</v>
      </c>
      <c r="T8" s="23">
        <v>1231</v>
      </c>
      <c r="U8" s="23">
        <v>1005</v>
      </c>
    </row>
    <row r="9" spans="1:21" ht="12.75">
      <c r="A9" s="25" t="s">
        <v>14</v>
      </c>
      <c r="B9" s="20">
        <v>532</v>
      </c>
      <c r="C9" s="21">
        <v>61</v>
      </c>
      <c r="D9" s="21">
        <v>85</v>
      </c>
      <c r="E9" s="26">
        <v>54</v>
      </c>
      <c r="F9" s="23">
        <v>891</v>
      </c>
      <c r="G9" s="23">
        <v>127</v>
      </c>
      <c r="H9" s="23">
        <v>117</v>
      </c>
      <c r="I9" s="23">
        <v>100</v>
      </c>
      <c r="J9" s="24">
        <v>1570</v>
      </c>
      <c r="K9" s="23">
        <v>196</v>
      </c>
      <c r="L9" s="23">
        <v>283</v>
      </c>
      <c r="M9" s="23">
        <v>174</v>
      </c>
      <c r="N9" s="24">
        <v>2170</v>
      </c>
      <c r="O9" s="23">
        <v>138</v>
      </c>
      <c r="P9" s="23">
        <v>248</v>
      </c>
      <c r="Q9" s="23">
        <v>172</v>
      </c>
      <c r="R9" s="24">
        <v>3084</v>
      </c>
      <c r="S9" s="23">
        <v>140</v>
      </c>
      <c r="T9" s="23">
        <v>297</v>
      </c>
      <c r="U9" s="23">
        <v>272</v>
      </c>
    </row>
    <row r="10" spans="1:21" ht="12.75">
      <c r="A10" s="25" t="s">
        <v>15</v>
      </c>
      <c r="B10" s="20">
        <v>10014</v>
      </c>
      <c r="C10" s="21">
        <v>2103</v>
      </c>
      <c r="D10" s="21">
        <v>1997</v>
      </c>
      <c r="E10" s="26">
        <v>1227</v>
      </c>
      <c r="F10" s="23">
        <v>16245</v>
      </c>
      <c r="G10" s="23">
        <v>3132</v>
      </c>
      <c r="H10" s="23">
        <v>2690</v>
      </c>
      <c r="I10" s="23">
        <v>2168</v>
      </c>
      <c r="J10" s="24">
        <v>24142</v>
      </c>
      <c r="K10" s="23">
        <v>3332</v>
      </c>
      <c r="L10" s="23">
        <v>3640</v>
      </c>
      <c r="M10" s="23">
        <v>2857</v>
      </c>
      <c r="N10" s="24">
        <v>30209</v>
      </c>
      <c r="O10" s="23">
        <v>2906</v>
      </c>
      <c r="P10" s="23">
        <v>3740</v>
      </c>
      <c r="Q10" s="23">
        <v>2837</v>
      </c>
      <c r="R10" s="24">
        <v>36746</v>
      </c>
      <c r="S10" s="23">
        <v>3244</v>
      </c>
      <c r="T10" s="23">
        <v>4371</v>
      </c>
      <c r="U10" s="23">
        <v>3237</v>
      </c>
    </row>
    <row r="11" spans="1:21" ht="12.75">
      <c r="A11" s="25" t="s">
        <v>16</v>
      </c>
      <c r="B11" s="20">
        <v>3983</v>
      </c>
      <c r="C11" s="21">
        <v>887</v>
      </c>
      <c r="D11" s="21">
        <v>822</v>
      </c>
      <c r="E11" s="26">
        <v>426</v>
      </c>
      <c r="F11" s="23">
        <v>6509</v>
      </c>
      <c r="G11" s="23">
        <v>1280</v>
      </c>
      <c r="H11" s="23">
        <v>954</v>
      </c>
      <c r="I11" s="23">
        <v>690</v>
      </c>
      <c r="J11" s="24">
        <v>9505</v>
      </c>
      <c r="K11" s="23">
        <v>1370</v>
      </c>
      <c r="L11" s="23">
        <v>1479</v>
      </c>
      <c r="M11" s="23">
        <v>963</v>
      </c>
      <c r="N11" s="24">
        <v>12202</v>
      </c>
      <c r="O11" s="23">
        <v>1349</v>
      </c>
      <c r="P11" s="23">
        <v>1562</v>
      </c>
      <c r="Q11" s="23">
        <v>1139</v>
      </c>
      <c r="R11" s="24">
        <v>15385</v>
      </c>
      <c r="S11" s="23">
        <v>1427</v>
      </c>
      <c r="T11" s="23">
        <v>1859</v>
      </c>
      <c r="U11" s="23">
        <v>1506</v>
      </c>
    </row>
    <row r="12" spans="1:21" ht="12.75">
      <c r="A12" s="27" t="s">
        <v>17</v>
      </c>
      <c r="B12" s="28">
        <v>17140</v>
      </c>
      <c r="C12" s="29">
        <v>3466</v>
      </c>
      <c r="D12" s="29">
        <v>2975</v>
      </c>
      <c r="E12" s="27">
        <v>1836</v>
      </c>
      <c r="F12" s="28">
        <v>27269</v>
      </c>
      <c r="G12" s="29">
        <v>5010</v>
      </c>
      <c r="H12" s="29">
        <v>4167</v>
      </c>
      <c r="I12" s="27">
        <v>3198</v>
      </c>
      <c r="J12" s="30">
        <v>40911</v>
      </c>
      <c r="K12" s="29">
        <v>5432</v>
      </c>
      <c r="L12" s="29">
        <v>5822</v>
      </c>
      <c r="M12" s="29">
        <v>4478</v>
      </c>
      <c r="N12" s="30">
        <v>58096</v>
      </c>
      <c r="O12" s="29">
        <v>5425</v>
      </c>
      <c r="P12" s="29">
        <v>6732</v>
      </c>
      <c r="Q12" s="29">
        <v>5266</v>
      </c>
      <c r="R12" s="30">
        <f>SUM(R7:R11)</f>
        <v>73888</v>
      </c>
      <c r="S12" s="31">
        <f>SUM(S7:S11)</f>
        <v>6141</v>
      </c>
      <c r="T12" s="31">
        <f>SUM(T7:T11)</f>
        <v>8469</v>
      </c>
      <c r="U12" s="31">
        <f>SUM(U7:U11)</f>
        <v>6460</v>
      </c>
    </row>
    <row r="13" ht="12.75">
      <c r="A13" s="32"/>
    </row>
    <row r="14" ht="12.75">
      <c r="A14" s="32"/>
    </row>
    <row r="15" spans="1:9" ht="12.75">
      <c r="A15" s="33" t="s">
        <v>18</v>
      </c>
      <c r="G15" s="34"/>
      <c r="H15" s="34"/>
      <c r="I15" s="34"/>
    </row>
    <row r="16" spans="1:23" ht="11.25" customHeight="1">
      <c r="A16" s="35" t="s">
        <v>2</v>
      </c>
      <c r="B16" s="36" t="s">
        <v>3</v>
      </c>
      <c r="C16" s="37"/>
      <c r="D16" s="38"/>
      <c r="E16" s="39" t="s">
        <v>4</v>
      </c>
      <c r="F16" s="40"/>
      <c r="G16" s="41"/>
      <c r="H16" s="39" t="s">
        <v>5</v>
      </c>
      <c r="I16" s="40"/>
      <c r="J16" s="40"/>
      <c r="K16" s="39" t="s">
        <v>6</v>
      </c>
      <c r="L16" s="40"/>
      <c r="M16" s="40"/>
      <c r="N16" s="39" t="s">
        <v>7</v>
      </c>
      <c r="O16" s="40"/>
      <c r="P16" s="40"/>
      <c r="Q16" s="42"/>
      <c r="R16" s="43"/>
      <c r="S16" s="43"/>
      <c r="T16" s="42"/>
      <c r="U16" s="44"/>
      <c r="V16" s="45"/>
      <c r="W16" s="45"/>
    </row>
    <row r="17" spans="1:16" ht="12.75" customHeight="1">
      <c r="A17" s="46"/>
      <c r="B17" s="47" t="s">
        <v>9</v>
      </c>
      <c r="C17" s="48" t="s">
        <v>10</v>
      </c>
      <c r="D17" s="49" t="s">
        <v>11</v>
      </c>
      <c r="E17" s="48" t="s">
        <v>9</v>
      </c>
      <c r="F17" s="48" t="s">
        <v>10</v>
      </c>
      <c r="G17" s="50" t="s">
        <v>11</v>
      </c>
      <c r="H17" s="47" t="s">
        <v>9</v>
      </c>
      <c r="I17" s="48" t="s">
        <v>10</v>
      </c>
      <c r="J17" s="50" t="s">
        <v>11</v>
      </c>
      <c r="K17" s="47" t="s">
        <v>9</v>
      </c>
      <c r="L17" s="48" t="s">
        <v>10</v>
      </c>
      <c r="M17" s="50" t="s">
        <v>11</v>
      </c>
      <c r="N17" s="47" t="s">
        <v>9</v>
      </c>
      <c r="O17" s="48" t="s">
        <v>10</v>
      </c>
      <c r="P17" s="50" t="s">
        <v>11</v>
      </c>
    </row>
    <row r="18" spans="1:18" ht="12.75">
      <c r="A18" s="19" t="s">
        <v>12</v>
      </c>
      <c r="B18" s="21">
        <f aca="true" t="shared" si="0" ref="B18:D23">+C7/4</f>
        <v>62.75</v>
      </c>
      <c r="C18" s="21">
        <f t="shared" si="0"/>
        <v>46.25</v>
      </c>
      <c r="D18" s="26">
        <f t="shared" si="0"/>
        <v>26.5</v>
      </c>
      <c r="E18" s="23">
        <f aca="true" t="shared" si="1" ref="E18:G23">+G7/4</f>
        <v>80.25</v>
      </c>
      <c r="F18" s="23">
        <f t="shared" si="1"/>
        <v>80</v>
      </c>
      <c r="G18" s="23">
        <f t="shared" si="1"/>
        <v>59.75</v>
      </c>
      <c r="H18" s="24">
        <f aca="true" t="shared" si="2" ref="H18:J23">+K7/4</f>
        <v>89.5</v>
      </c>
      <c r="I18" s="23">
        <f t="shared" si="2"/>
        <v>122</v>
      </c>
      <c r="J18" s="23">
        <f t="shared" si="2"/>
        <v>96.25</v>
      </c>
      <c r="K18" s="51">
        <f aca="true" t="shared" si="3" ref="K18:M23">+O7/4</f>
        <v>88.25</v>
      </c>
      <c r="L18" s="52">
        <f t="shared" si="3"/>
        <v>121</v>
      </c>
      <c r="M18" s="23">
        <f t="shared" si="3"/>
        <v>98.75</v>
      </c>
      <c r="N18" s="51">
        <f aca="true" t="shared" si="4" ref="N18:P23">+S7/4</f>
        <v>118.5</v>
      </c>
      <c r="O18" s="52">
        <f t="shared" si="4"/>
        <v>177.75</v>
      </c>
      <c r="P18" s="52">
        <f t="shared" si="4"/>
        <v>110</v>
      </c>
      <c r="Q18" s="53"/>
      <c r="R18" s="53"/>
    </row>
    <row r="19" spans="1:18" ht="12.75">
      <c r="A19" s="25" t="s">
        <v>13</v>
      </c>
      <c r="B19" s="21">
        <f t="shared" si="0"/>
        <v>114.75</v>
      </c>
      <c r="C19" s="21">
        <f t="shared" si="0"/>
        <v>89.25</v>
      </c>
      <c r="D19" s="26">
        <f t="shared" si="0"/>
        <v>45.75</v>
      </c>
      <c r="E19" s="23">
        <f t="shared" si="1"/>
        <v>158</v>
      </c>
      <c r="F19" s="23">
        <f t="shared" si="1"/>
        <v>139.25</v>
      </c>
      <c r="G19" s="23">
        <f t="shared" si="1"/>
        <v>90</v>
      </c>
      <c r="H19" s="24">
        <f t="shared" si="2"/>
        <v>188.25</v>
      </c>
      <c r="I19" s="23">
        <f t="shared" si="2"/>
        <v>188.5</v>
      </c>
      <c r="J19" s="23">
        <f t="shared" si="2"/>
        <v>167.25</v>
      </c>
      <c r="K19" s="24">
        <f t="shared" si="3"/>
        <v>169.75</v>
      </c>
      <c r="L19" s="23">
        <f t="shared" si="3"/>
        <v>174.5</v>
      </c>
      <c r="M19" s="23">
        <f t="shared" si="3"/>
        <v>180.75</v>
      </c>
      <c r="N19" s="24">
        <f t="shared" si="4"/>
        <v>214</v>
      </c>
      <c r="O19" s="23">
        <f t="shared" si="4"/>
        <v>307.75</v>
      </c>
      <c r="P19" s="23">
        <f t="shared" si="4"/>
        <v>251.25</v>
      </c>
      <c r="Q19" s="53"/>
      <c r="R19" s="53"/>
    </row>
    <row r="20" spans="1:18" ht="12.75">
      <c r="A20" s="25" t="s">
        <v>14</v>
      </c>
      <c r="B20" s="21">
        <f t="shared" si="0"/>
        <v>15.25</v>
      </c>
      <c r="C20" s="21">
        <f t="shared" si="0"/>
        <v>21.25</v>
      </c>
      <c r="D20" s="26">
        <f t="shared" si="0"/>
        <v>13.5</v>
      </c>
      <c r="E20" s="23">
        <f t="shared" si="1"/>
        <v>31.75</v>
      </c>
      <c r="F20" s="23">
        <f t="shared" si="1"/>
        <v>29.25</v>
      </c>
      <c r="G20" s="23">
        <f t="shared" si="1"/>
        <v>25</v>
      </c>
      <c r="H20" s="24">
        <f t="shared" si="2"/>
        <v>49</v>
      </c>
      <c r="I20" s="23">
        <f t="shared" si="2"/>
        <v>70.75</v>
      </c>
      <c r="J20" s="23">
        <f t="shared" si="2"/>
        <v>43.5</v>
      </c>
      <c r="K20" s="24">
        <f t="shared" si="3"/>
        <v>34.5</v>
      </c>
      <c r="L20" s="23">
        <f t="shared" si="3"/>
        <v>62</v>
      </c>
      <c r="M20" s="23">
        <f t="shared" si="3"/>
        <v>43</v>
      </c>
      <c r="N20" s="24">
        <f t="shared" si="4"/>
        <v>35</v>
      </c>
      <c r="O20" s="23">
        <f t="shared" si="4"/>
        <v>74.25</v>
      </c>
      <c r="P20" s="23">
        <f t="shared" si="4"/>
        <v>68</v>
      </c>
      <c r="Q20" s="53"/>
      <c r="R20" s="53"/>
    </row>
    <row r="21" spans="1:18" ht="12.75">
      <c r="A21" s="25" t="s">
        <v>15</v>
      </c>
      <c r="B21" s="21">
        <f t="shared" si="0"/>
        <v>525.75</v>
      </c>
      <c r="C21" s="21">
        <f t="shared" si="0"/>
        <v>499.25</v>
      </c>
      <c r="D21" s="26">
        <f t="shared" si="0"/>
        <v>306.75</v>
      </c>
      <c r="E21" s="23">
        <f t="shared" si="1"/>
        <v>783</v>
      </c>
      <c r="F21" s="23">
        <f t="shared" si="1"/>
        <v>672.5</v>
      </c>
      <c r="G21" s="23">
        <f t="shared" si="1"/>
        <v>542</v>
      </c>
      <c r="H21" s="24">
        <f t="shared" si="2"/>
        <v>833</v>
      </c>
      <c r="I21" s="23">
        <f t="shared" si="2"/>
        <v>910</v>
      </c>
      <c r="J21" s="23">
        <f t="shared" si="2"/>
        <v>714.25</v>
      </c>
      <c r="K21" s="24">
        <f t="shared" si="3"/>
        <v>726.5</v>
      </c>
      <c r="L21" s="23">
        <f t="shared" si="3"/>
        <v>935</v>
      </c>
      <c r="M21" s="23">
        <f t="shared" si="3"/>
        <v>709.25</v>
      </c>
      <c r="N21" s="24">
        <f t="shared" si="4"/>
        <v>811</v>
      </c>
      <c r="O21" s="23">
        <f t="shared" si="4"/>
        <v>1092.75</v>
      </c>
      <c r="P21" s="23">
        <f t="shared" si="4"/>
        <v>809.25</v>
      </c>
      <c r="Q21" s="53"/>
      <c r="R21" s="53"/>
    </row>
    <row r="22" spans="1:18" ht="12.75">
      <c r="A22" s="25" t="s">
        <v>16</v>
      </c>
      <c r="B22" s="21">
        <f t="shared" si="0"/>
        <v>221.75</v>
      </c>
      <c r="C22" s="21">
        <f t="shared" si="0"/>
        <v>205.5</v>
      </c>
      <c r="D22" s="26">
        <f t="shared" si="0"/>
        <v>106.5</v>
      </c>
      <c r="E22" s="23">
        <f t="shared" si="1"/>
        <v>320</v>
      </c>
      <c r="F22" s="23">
        <f t="shared" si="1"/>
        <v>238.5</v>
      </c>
      <c r="G22" s="23">
        <f t="shared" si="1"/>
        <v>172.5</v>
      </c>
      <c r="H22" s="24">
        <f t="shared" si="2"/>
        <v>342.5</v>
      </c>
      <c r="I22" s="23">
        <f t="shared" si="2"/>
        <v>369.75</v>
      </c>
      <c r="J22" s="23">
        <f t="shared" si="2"/>
        <v>240.75</v>
      </c>
      <c r="K22" s="54">
        <f t="shared" si="3"/>
        <v>337.25</v>
      </c>
      <c r="L22" s="55">
        <f t="shared" si="3"/>
        <v>390.5</v>
      </c>
      <c r="M22" s="23">
        <f t="shared" si="3"/>
        <v>284.75</v>
      </c>
      <c r="N22" s="54">
        <f t="shared" si="4"/>
        <v>356.75</v>
      </c>
      <c r="O22" s="55">
        <f t="shared" si="4"/>
        <v>464.75</v>
      </c>
      <c r="P22" s="55">
        <f t="shared" si="4"/>
        <v>376.5</v>
      </c>
      <c r="Q22" s="53"/>
      <c r="R22" s="53"/>
    </row>
    <row r="23" spans="1:16" ht="12.75">
      <c r="A23" s="27" t="s">
        <v>17</v>
      </c>
      <c r="B23" s="28">
        <f t="shared" si="0"/>
        <v>866.5</v>
      </c>
      <c r="C23" s="29">
        <f t="shared" si="0"/>
        <v>743.75</v>
      </c>
      <c r="D23" s="27">
        <f t="shared" si="0"/>
        <v>459</v>
      </c>
      <c r="E23" s="29">
        <f t="shared" si="1"/>
        <v>1252.5</v>
      </c>
      <c r="F23" s="29">
        <f t="shared" si="1"/>
        <v>1041.75</v>
      </c>
      <c r="G23" s="27">
        <f t="shared" si="1"/>
        <v>799.5</v>
      </c>
      <c r="H23" s="29">
        <f t="shared" si="2"/>
        <v>1358</v>
      </c>
      <c r="I23" s="29">
        <f t="shared" si="2"/>
        <v>1455.5</v>
      </c>
      <c r="J23" s="29">
        <f t="shared" si="2"/>
        <v>1119.5</v>
      </c>
      <c r="K23" s="28">
        <f t="shared" si="3"/>
        <v>1356.25</v>
      </c>
      <c r="L23" s="29">
        <f t="shared" si="3"/>
        <v>1683</v>
      </c>
      <c r="M23" s="29">
        <f t="shared" si="3"/>
        <v>1316.5</v>
      </c>
      <c r="N23" s="28">
        <f t="shared" si="4"/>
        <v>1535.25</v>
      </c>
      <c r="O23" s="29">
        <f t="shared" si="4"/>
        <v>2117.25</v>
      </c>
      <c r="P23" s="29">
        <f t="shared" si="4"/>
        <v>1615</v>
      </c>
    </row>
    <row r="25" spans="7:10" ht="12.75">
      <c r="G25" s="34"/>
      <c r="H25" s="34"/>
      <c r="I25" s="34"/>
      <c r="J25" s="34"/>
    </row>
    <row r="26" spans="1:10" ht="12.75">
      <c r="A26" s="56" t="s">
        <v>19</v>
      </c>
      <c r="G26" s="34"/>
      <c r="H26" s="34"/>
      <c r="I26" s="34"/>
      <c r="J26" s="34"/>
    </row>
    <row r="27" spans="1:16" ht="12.75">
      <c r="A27" s="35" t="s">
        <v>2</v>
      </c>
      <c r="B27" s="4" t="s">
        <v>3</v>
      </c>
      <c r="C27" s="5"/>
      <c r="D27" s="6"/>
      <c r="E27" s="7" t="s">
        <v>4</v>
      </c>
      <c r="F27" s="8"/>
      <c r="G27" s="57"/>
      <c r="H27" s="7" t="s">
        <v>5</v>
      </c>
      <c r="I27" s="8"/>
      <c r="J27" s="8"/>
      <c r="K27" s="7" t="s">
        <v>6</v>
      </c>
      <c r="L27" s="8"/>
      <c r="M27" s="8"/>
      <c r="N27" s="39" t="s">
        <v>7</v>
      </c>
      <c r="O27" s="40"/>
      <c r="P27" s="40"/>
    </row>
    <row r="28" spans="1:16" ht="12.75">
      <c r="A28" s="46"/>
      <c r="B28" s="58" t="s">
        <v>9</v>
      </c>
      <c r="C28" s="59" t="s">
        <v>10</v>
      </c>
      <c r="D28" s="60" t="s">
        <v>11</v>
      </c>
      <c r="E28" s="59" t="s">
        <v>9</v>
      </c>
      <c r="F28" s="59" t="s">
        <v>10</v>
      </c>
      <c r="G28" s="61" t="s">
        <v>11</v>
      </c>
      <c r="H28" s="58" t="s">
        <v>9</v>
      </c>
      <c r="I28" s="59" t="s">
        <v>10</v>
      </c>
      <c r="J28" s="61" t="s">
        <v>11</v>
      </c>
      <c r="K28" s="58" t="s">
        <v>9</v>
      </c>
      <c r="L28" s="59" t="s">
        <v>10</v>
      </c>
      <c r="M28" s="61" t="s">
        <v>11</v>
      </c>
      <c r="N28" s="58" t="s">
        <v>9</v>
      </c>
      <c r="O28" s="59" t="s">
        <v>10</v>
      </c>
      <c r="P28" s="61" t="s">
        <v>11</v>
      </c>
    </row>
    <row r="29" spans="1:16" ht="12.75">
      <c r="A29" s="19" t="s">
        <v>12</v>
      </c>
      <c r="B29" s="62">
        <f>+B18/'[1]Tabs 1,2,3 e 4 '!$I16</f>
        <v>0.026102329450915143</v>
      </c>
      <c r="C29" s="62">
        <f>+C18/'[1]Tabs 1,2,3 e 4 '!$I16</f>
        <v>0.019238768718801997</v>
      </c>
      <c r="D29" s="63">
        <f>+D18/'[1]Tabs 1,2,3 e 4 '!$I16</f>
        <v>0.011023294509151415</v>
      </c>
      <c r="E29" s="62">
        <f>+E18/'[1]Tabs 1,2,3 e 4 '!$J16</f>
        <v>0.02209526431718062</v>
      </c>
      <c r="F29" s="62">
        <f>+F18/'[1]Tabs 1,2,3 e 4 '!$J16</f>
        <v>0.022026431718061675</v>
      </c>
      <c r="G29" s="63">
        <f>+G18/'[1]Tabs 1,2,3 e 4 '!$J16</f>
        <v>0.016450991189427312</v>
      </c>
      <c r="H29" s="62">
        <f>+H18/'[1]Tabs 1,2,3 e 4 '!$K16</f>
        <v>0.020626872551279096</v>
      </c>
      <c r="I29" s="62">
        <f>+I18/'[1]Tabs 1,2,3 e 4 '!$K16</f>
        <v>0.02811707766766536</v>
      </c>
      <c r="J29" s="63">
        <f>+J18/'[1]Tabs 1,2,3 e 4 '!$K16</f>
        <v>0.02218253053699009</v>
      </c>
      <c r="K29" s="62">
        <f>+K18/'[1]Tabs 1,2,3 e 4 '!$L16</f>
        <v>0.01640639524075107</v>
      </c>
      <c r="L29" s="62">
        <f>+L18/'[1]Tabs 1,2,3 e 4 '!$L16</f>
        <v>0.022494887525562373</v>
      </c>
      <c r="M29" s="63">
        <f>+M18/'[1]Tabs 1,2,3 e 4 '!$L16</f>
        <v>0.01835843093511805</v>
      </c>
      <c r="N29" s="62">
        <f>+N18/'[1]Tabs 1,2,3 e 4 '!$M16</f>
        <v>0.016013513513513513</v>
      </c>
      <c r="O29" s="62">
        <f>+O18/'[1]Tabs 1,2,3 e 4 '!$M16</f>
        <v>0.02402027027027027</v>
      </c>
      <c r="P29" s="64">
        <f>+P18/'[1]Tabs 1,2,3 e 4 '!$M16</f>
        <v>0.014864864864864866</v>
      </c>
    </row>
    <row r="30" spans="1:16" ht="12.75">
      <c r="A30" s="25" t="s">
        <v>13</v>
      </c>
      <c r="B30" s="62">
        <f>+B19/'[1]Tabs 1,2,3 e 4 '!$I17</f>
        <v>0.022203947368421052</v>
      </c>
      <c r="C30" s="62">
        <f>+C19/'[1]Tabs 1,2,3 e 4 '!$I17</f>
        <v>0.017269736842105265</v>
      </c>
      <c r="D30" s="65">
        <f>+D19/'[1]Tabs 1,2,3 e 4 '!$I17</f>
        <v>0.008852554179566563</v>
      </c>
      <c r="E30" s="62">
        <f>+E19/'[1]Tabs 1,2,3 e 4 '!$J17</f>
        <v>0.02166163970386619</v>
      </c>
      <c r="F30" s="62">
        <f>+F19/'[1]Tabs 1,2,3 e 4 '!$J17</f>
        <v>0.019091033726350425</v>
      </c>
      <c r="G30" s="65">
        <f>+G19/'[1]Tabs 1,2,3 e 4 '!$J17</f>
        <v>0.012338908692075679</v>
      </c>
      <c r="H30" s="62">
        <f>+H19/'[1]Tabs 1,2,3 e 4 '!$K17</f>
        <v>0.020069296375266523</v>
      </c>
      <c r="I30" s="62">
        <f>+I19/'[1]Tabs 1,2,3 e 4 '!$K17</f>
        <v>0.020095948827292112</v>
      </c>
      <c r="J30" s="65">
        <f>+J19/'[1]Tabs 1,2,3 e 4 '!$K17</f>
        <v>0.01783049040511727</v>
      </c>
      <c r="K30" s="62">
        <f>+K19/'[1]Tabs 1,2,3 e 4 '!$L17</f>
        <v>0.014602150537634409</v>
      </c>
      <c r="L30" s="62">
        <f>+L19/'[1]Tabs 1,2,3 e 4 '!$L17</f>
        <v>0.015010752688172042</v>
      </c>
      <c r="M30" s="65">
        <f>+M19/'[1]Tabs 1,2,3 e 4 '!$L17</f>
        <v>0.015548387096774193</v>
      </c>
      <c r="N30" s="62">
        <f>+N19/'[1]Tabs 1,2,3 e 4 '!$M17</f>
        <v>0.013854719668522595</v>
      </c>
      <c r="O30" s="62">
        <f>+O19/'[1]Tabs 1,2,3 e 4 '!$M17</f>
        <v>0.019924252233587982</v>
      </c>
      <c r="P30" s="62">
        <f>+P19/'[1]Tabs 1,2,3 e 4 '!$M17</f>
        <v>0.01626634727437524</v>
      </c>
    </row>
    <row r="31" spans="1:16" ht="12.75">
      <c r="A31" s="25" t="s">
        <v>14</v>
      </c>
      <c r="B31" s="62">
        <f>+B20/'[1]Tabs 1,2,3 e 4 '!$I18</f>
        <v>0.013237847222222222</v>
      </c>
      <c r="C31" s="62">
        <f>+C20/'[1]Tabs 1,2,3 e 4 '!$I18</f>
        <v>0.018446180555555556</v>
      </c>
      <c r="D31" s="65">
        <f>+D20/'[1]Tabs 1,2,3 e 4 '!$I18</f>
        <v>0.01171875</v>
      </c>
      <c r="E31" s="62">
        <f>+E20/'[1]Tabs 1,2,3 e 4 '!$J18</f>
        <v>0.018437862950058073</v>
      </c>
      <c r="F31" s="62">
        <f>+F20/'[1]Tabs 1,2,3 e 4 '!$J18</f>
        <v>0.016986062717770034</v>
      </c>
      <c r="G31" s="65">
        <f>+G20/'[1]Tabs 1,2,3 e 4 '!$J18</f>
        <v>0.014518002322880372</v>
      </c>
      <c r="H31" s="62">
        <f>+H20/'[1]Tabs 1,2,3 e 4 '!$K18</f>
        <v>0.021184608733246867</v>
      </c>
      <c r="I31" s="62">
        <f>+I20/'[1]Tabs 1,2,3 e 4 '!$K18</f>
        <v>0.030587980977086034</v>
      </c>
      <c r="J31" s="65">
        <f>+J20/'[1]Tabs 1,2,3 e 4 '!$K18</f>
        <v>0.01880674448767834</v>
      </c>
      <c r="K31" s="62">
        <f>+K20/'[1]Tabs 1,2,3 e 4 '!$L18</f>
        <v>0.012050296891372686</v>
      </c>
      <c r="L31" s="62">
        <f>+L20/'[1]Tabs 1,2,3 e 4 '!$L18</f>
        <v>0.021655606007684246</v>
      </c>
      <c r="M31" s="65">
        <f>+M20/'[1]Tabs 1,2,3 e 4 '!$L18</f>
        <v>0.015019210618232623</v>
      </c>
      <c r="N31" s="62">
        <f>+N20/'[1]Tabs 1,2,3 e 4 '!$M18</f>
        <v>0.009027598658756771</v>
      </c>
      <c r="O31" s="62">
        <f>+O20/'[1]Tabs 1,2,3 e 4 '!$M18</f>
        <v>0.019151405726076865</v>
      </c>
      <c r="P31" s="62">
        <f>+P20/'[1]Tabs 1,2,3 e 4 '!$M18</f>
        <v>0.017539334537013153</v>
      </c>
    </row>
    <row r="32" spans="1:16" ht="12.75">
      <c r="A32" s="25" t="s">
        <v>15</v>
      </c>
      <c r="B32" s="62">
        <f>+B21/'[1]Tabs 1,2,3 e 4 '!$I19</f>
        <v>0.025596397273612462</v>
      </c>
      <c r="C32" s="62">
        <f>+C21/'[1]Tabs 1,2,3 e 4 '!$I19</f>
        <v>0.024306231742940602</v>
      </c>
      <c r="D32" s="65">
        <f>+D21/'[1]Tabs 1,2,3 e 4 '!$I19</f>
        <v>0.01493427458617332</v>
      </c>
      <c r="E32" s="62">
        <f>+E21/'[1]Tabs 1,2,3 e 4 '!$J19</f>
        <v>0.02715167487343089</v>
      </c>
      <c r="F32" s="62">
        <f>+F21/'[1]Tabs 1,2,3 e 4 '!$J19</f>
        <v>0.023319925098827934</v>
      </c>
      <c r="G32" s="65">
        <f>+G21/'[1]Tabs 1,2,3 e 4 '!$J19</f>
        <v>0.018794645953256122</v>
      </c>
      <c r="H32" s="62">
        <f>+H21/'[1]Tabs 1,2,3 e 4 '!$K19</f>
        <v>0.02457227138643068</v>
      </c>
      <c r="I32" s="62">
        <f>+I21/'[1]Tabs 1,2,3 e 4 '!$K19</f>
        <v>0.026843657817109144</v>
      </c>
      <c r="J32" s="65">
        <f>+J21/'[1]Tabs 1,2,3 e 4 '!$K19</f>
        <v>0.021069321533923303</v>
      </c>
      <c r="K32" s="62">
        <f>+K21/'[1]Tabs 1,2,3 e 4 '!$L19</f>
        <v>0.018841744903781318</v>
      </c>
      <c r="L32" s="62">
        <f>+L21/'[1]Tabs 1,2,3 e 4 '!$L19</f>
        <v>0.024249183048913325</v>
      </c>
      <c r="M32" s="65">
        <f>+M21/'[1]Tabs 1,2,3 e 4 '!$L19</f>
        <v>0.018394366927745216</v>
      </c>
      <c r="N32" s="62">
        <f>+N21/'[1]Tabs 1,2,3 e 4 '!$M19</f>
        <v>0.017633501478518002</v>
      </c>
      <c r="O32" s="62">
        <f>+O21/'[1]Tabs 1,2,3 e 4 '!$M19</f>
        <v>0.02375956688119673</v>
      </c>
      <c r="P32" s="62">
        <f>+P21/'[1]Tabs 1,2,3 e 4 '!$M19</f>
        <v>0.01759545138284919</v>
      </c>
    </row>
    <row r="33" spans="1:16" ht="12.75">
      <c r="A33" s="25" t="s">
        <v>16</v>
      </c>
      <c r="B33" s="62">
        <f>+B22/'[1]Tabs 1,2,3 e 4 '!$I20</f>
        <v>0.030949057920446617</v>
      </c>
      <c r="C33" s="62">
        <f>+C22/'[1]Tabs 1,2,3 e 4 '!$I20</f>
        <v>0.02868108862526169</v>
      </c>
      <c r="D33" s="66">
        <f>+D22/'[1]Tabs 1,2,3 e 4 '!$I20</f>
        <v>0.014863921842288904</v>
      </c>
      <c r="E33" s="62">
        <f>+E22/'[1]Tabs 1,2,3 e 4 '!$J20</f>
        <v>0.031031807602792862</v>
      </c>
      <c r="F33" s="62">
        <f>+F22/'[1]Tabs 1,2,3 e 4 '!$J20</f>
        <v>0.023128394103956555</v>
      </c>
      <c r="G33" s="66">
        <f>+G22/'[1]Tabs 1,2,3 e 4 '!$J20</f>
        <v>0.01672808378588053</v>
      </c>
      <c r="H33" s="62">
        <f>+H22/'[1]Tabs 1,2,3 e 4 '!$K20</f>
        <v>0.026945165604594444</v>
      </c>
      <c r="I33" s="62">
        <f>+I22/'[1]Tabs 1,2,3 e 4 '!$K20</f>
        <v>0.029088978050507433</v>
      </c>
      <c r="J33" s="66">
        <f>+J22/'[1]Tabs 1,2,3 e 4 '!$K20</f>
        <v>0.018940287939579893</v>
      </c>
      <c r="K33" s="62">
        <f>+K22/'[1]Tabs 1,2,3 e 4 '!$L20</f>
        <v>0.022587234612551067</v>
      </c>
      <c r="L33" s="62">
        <f>+L22/'[1]Tabs 1,2,3 e 4 '!$L20</f>
        <v>0.02615364007769071</v>
      </c>
      <c r="M33" s="66">
        <f>+M22/'[1]Tabs 1,2,3 e 4 '!$L20</f>
        <v>0.019071060210300715</v>
      </c>
      <c r="N33" s="62">
        <f>+N22/'[1]Tabs 1,2,3 e 4 '!$M20</f>
        <v>0.019267120328364657</v>
      </c>
      <c r="O33" s="62">
        <f>+O22/'[1]Tabs 1,2,3 e 4 '!$M20</f>
        <v>0.025099913588248</v>
      </c>
      <c r="P33" s="67">
        <f>+P22/'[1]Tabs 1,2,3 e 4 '!$M20</f>
        <v>0.020333765392093323</v>
      </c>
    </row>
    <row r="34" spans="1:16" ht="12.75">
      <c r="A34" s="27" t="s">
        <v>17</v>
      </c>
      <c r="B34" s="68">
        <f>+B23/'[1]Tabs 1,2,3 e 4 '!$I21</f>
        <v>0.02522635302337768</v>
      </c>
      <c r="C34" s="68">
        <f>+C23/'[1]Tabs 1,2,3 e 4 '!$I21</f>
        <v>0.021652740982270227</v>
      </c>
      <c r="D34" s="69">
        <f>+D23/'[1]Tabs 1,2,3 e 4 '!$I21</f>
        <v>0.013362834434772482</v>
      </c>
      <c r="E34" s="68">
        <f>+E23/'[1]Tabs 1,2,3 e 4 '!$J21</f>
        <v>0.02610843599524733</v>
      </c>
      <c r="F34" s="68">
        <f>+F23/'[1]Tabs 1,2,3 e 4 '!$J21</f>
        <v>0.02171533987868176</v>
      </c>
      <c r="G34" s="69">
        <f>+G23/'[1]Tabs 1,2,3 e 4 '!$J21</f>
        <v>0.016665624413732726</v>
      </c>
      <c r="H34" s="68">
        <f>+H23/'[1]Tabs 1,2,3 e 4 '!$K21</f>
        <v>0.023582120654325703</v>
      </c>
      <c r="I34" s="68">
        <f>+I23/'[1]Tabs 1,2,3 e 4 '!$K21</f>
        <v>0.025275240509846142</v>
      </c>
      <c r="J34" s="69">
        <f>+J23/'[1]Tabs 1,2,3 e 4 '!$K21</f>
        <v>0.01944048900774494</v>
      </c>
      <c r="K34" s="68">
        <f>+K23/'[1]Tabs 1,2,3 e 4 '!$L21</f>
        <v>0.020307703825709365</v>
      </c>
      <c r="L34" s="68">
        <f>+L23/'[1]Tabs 1,2,3 e 4 '!$L21</f>
        <v>0.02520026952159916</v>
      </c>
      <c r="M34" s="69">
        <f>+M23/'[1]Tabs 1,2,3 e 4 '!$L21</f>
        <v>0.019712510294227745</v>
      </c>
      <c r="N34" s="68">
        <f>+N23/'[1]Tabs 1,2,3 e 4 '!$M21</f>
        <v>0.0187853314734601</v>
      </c>
      <c r="O34" s="68">
        <f>+O23/'[1]Tabs 1,2,3 e 4 '!$M21</f>
        <v>0.025906688202040964</v>
      </c>
      <c r="P34" s="68">
        <f>+P23/'[1]Tabs 1,2,3 e 4 '!$M21</f>
        <v>0.019761153121405674</v>
      </c>
    </row>
    <row r="35" s="71" customFormat="1" ht="18" customHeight="1">
      <c r="A35" s="70" t="s">
        <v>20</v>
      </c>
    </row>
    <row r="36" ht="11.25" customHeight="1">
      <c r="A36" s="72" t="s">
        <v>21</v>
      </c>
    </row>
  </sheetData>
  <mergeCells count="40">
    <mergeCell ref="K27:M27"/>
    <mergeCell ref="N27:P27"/>
    <mergeCell ref="A27:A28"/>
    <mergeCell ref="B27:D27"/>
    <mergeCell ref="E27:G27"/>
    <mergeCell ref="H27:J27"/>
    <mergeCell ref="K16:M16"/>
    <mergeCell ref="N16:P16"/>
    <mergeCell ref="R16:S16"/>
    <mergeCell ref="V16:W16"/>
    <mergeCell ref="A16:A17"/>
    <mergeCell ref="B16:D16"/>
    <mergeCell ref="E16:G16"/>
    <mergeCell ref="H16:J16"/>
    <mergeCell ref="R5:R6"/>
    <mergeCell ref="S5:S6"/>
    <mergeCell ref="T5:T6"/>
    <mergeCell ref="U5:U6"/>
    <mergeCell ref="N5:N6"/>
    <mergeCell ref="O5:O6"/>
    <mergeCell ref="P5:P6"/>
    <mergeCell ref="Q5:Q6"/>
    <mergeCell ref="N4:Q4"/>
    <mergeCell ref="R4:U4"/>
    <mergeCell ref="B5:B6"/>
    <mergeCell ref="C5:C6"/>
    <mergeCell ref="D5:D6"/>
    <mergeCell ref="E5:E6"/>
    <mergeCell ref="F5:F6"/>
    <mergeCell ref="G5:G6"/>
    <mergeCell ref="H5:H6"/>
    <mergeCell ref="I5:I6"/>
    <mergeCell ref="A4:A6"/>
    <mergeCell ref="B4:E4"/>
    <mergeCell ref="F4:I4"/>
    <mergeCell ref="J4:M4"/>
    <mergeCell ref="J5:J6"/>
    <mergeCell ref="K5:K6"/>
    <mergeCell ref="L5:L6"/>
    <mergeCell ref="M5:M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jhsanto</dc:creator>
  <cp:keywords/>
  <dc:description/>
  <cp:lastModifiedBy>jhsanto</cp:lastModifiedBy>
  <dcterms:created xsi:type="dcterms:W3CDTF">2012-06-27T22:15:40Z</dcterms:created>
  <dcterms:modified xsi:type="dcterms:W3CDTF">2012-06-27T22:16:04Z</dcterms:modified>
  <cp:category/>
  <cp:version/>
  <cp:contentType/>
  <cp:contentStatus/>
</cp:coreProperties>
</file>